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4/01 OK Regrecht gemengde inbreng/uploads/"/>
    </mc:Choice>
  </mc:AlternateContent>
  <xr:revisionPtr revIDLastSave="0" documentId="8_{E7D863D8-C797-4BAF-8E71-306DD22B1C90}" xr6:coauthVersionLast="47" xr6:coauthVersionMax="47" xr10:uidLastSave="{00000000-0000-0000-0000-000000000000}"/>
  <bookViews>
    <workbookView showSheetTabs="0" xWindow="-120" yWindow="-120" windowWidth="29040" windowHeight="15840" xr2:uid="{00000000-000D-0000-FFFF-FFFF00000000}"/>
  </bookViews>
  <sheets>
    <sheet name="Home" sheetId="15" r:id="rId1"/>
    <sheet name="1" sheetId="14" r:id="rId2"/>
    <sheet name="2" sheetId="12" r:id="rId3"/>
    <sheet name="Home FR" sheetId="17" r:id="rId4"/>
    <sheet name="1 FR" sheetId="21" r:id="rId5"/>
    <sheet name="2 FR" sheetId="23" r:id="rId6"/>
    <sheet name="Home B" sheetId="18" r:id="rId7"/>
    <sheet name="1 B" sheetId="24" r:id="rId8"/>
    <sheet name="Home FR B" sheetId="19" r:id="rId9"/>
    <sheet name="1 FR B" sheetId="25" r:id="rId10"/>
    <sheet name="EDISEC" sheetId="16" r:id="rId11"/>
  </sheets>
  <externalReferences>
    <externalReference r:id="rId12"/>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_xlnm.Print_Area" localSheetId="1">'1'!$B$2:$B$16</definedName>
    <definedName name="_xlnm.Print_Area" localSheetId="7">'1 B'!$B$2:$D$36</definedName>
    <definedName name="_xlnm.Print_Area" localSheetId="4">'1 FR'!$A$1:$B$17</definedName>
    <definedName name="_xlnm.Print_Area" localSheetId="9">'1 FR B'!$B$2:$D$36</definedName>
    <definedName name="_xlnm.Print_Area" localSheetId="2">'2'!$B$2:$D$36</definedName>
    <definedName name="_xlnm.Print_Area" localSheetId="5">'2 FR'!$B$2:$D$36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6" l="1" a="1"/>
  <c r="B2" i="16" s="1"/>
  <c r="B32" i="25"/>
  <c r="D21" i="25"/>
  <c r="D17" i="25"/>
  <c r="D18" i="25" s="1"/>
  <c r="D22" i="25" s="1"/>
  <c r="D23" i="25" s="1"/>
  <c r="D27" i="25" s="1"/>
  <c r="D8" i="25"/>
  <c r="B32" i="24"/>
  <c r="D21" i="24"/>
  <c r="D17" i="24"/>
  <c r="D18" i="24" s="1"/>
  <c r="D22" i="24" s="1"/>
  <c r="D8" i="24"/>
  <c r="B32" i="23"/>
  <c r="D21" i="23"/>
  <c r="D17" i="23"/>
  <c r="D18" i="23" s="1"/>
  <c r="D22" i="23" s="1"/>
  <c r="D8" i="23"/>
  <c r="B32" i="12"/>
  <c r="D8" i="12"/>
  <c r="D17" i="12"/>
  <c r="D18" i="12" s="1"/>
  <c r="D22" i="12" s="1"/>
  <c r="D23" i="12" s="1"/>
  <c r="D27" i="12" s="1"/>
  <c r="D21" i="12"/>
  <c r="D32" i="25" l="1"/>
  <c r="D33" i="25" s="1"/>
  <c r="D26" i="25"/>
  <c r="D28" i="25" s="1"/>
  <c r="D23" i="24"/>
  <c r="D27" i="24" s="1"/>
  <c r="D23" i="23"/>
  <c r="D27" i="23" s="1"/>
  <c r="B10" i="16"/>
  <c r="F2" i="16"/>
  <c r="C6" i="16" l="1"/>
  <c r="E6" i="16" s="1"/>
  <c r="C7" i="16"/>
  <c r="E7" i="16" s="1"/>
  <c r="C4" i="16"/>
  <c r="E4" i="16" s="1"/>
  <c r="C5" i="16"/>
  <c r="E5" i="16" s="1"/>
  <c r="D35" i="25"/>
  <c r="D36" i="25" s="1"/>
  <c r="D32" i="24"/>
  <c r="D33" i="24" s="1"/>
  <c r="D26" i="24"/>
  <c r="D28" i="24" s="1"/>
  <c r="D32" i="23"/>
  <c r="D33" i="23" s="1"/>
  <c r="D26" i="23"/>
  <c r="D28" i="23" s="1"/>
  <c r="D35" i="24" l="1"/>
  <c r="D36" i="24" s="1"/>
  <c r="D35" i="23"/>
  <c r="D36" i="23" s="1"/>
  <c r="D32" i="12"/>
  <c r="D26" i="12" l="1"/>
  <c r="D28" i="12" s="1"/>
  <c r="D33" i="12"/>
  <c r="D35" i="12" s="1"/>
  <c r="D3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30243620-4947-4304-B10E-60B7D1D553C3}">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2" authorId="0" shapeId="0" xr:uid="{B98A4F1E-21B2-447E-93A6-76D99ABB7269}">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FF14D878-C508-412B-86B3-E0A891FC7FE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2" authorId="0" shapeId="0" xr:uid="{5143D551-FF35-4586-822D-D871A5D65713}">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50CF7591-B2B5-4662-8AC0-2F34C9239E9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2" authorId="0" shapeId="0" xr:uid="{96C832C7-A401-4D01-8D8C-543E21C3A5DD}">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5A5FBAEB-E0AE-4FF4-AC94-32E15DED462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2" authorId="0" shapeId="0" xr:uid="{29646BFE-235E-453F-AC92-AFF6545FC06A}">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<sst xmlns="http://schemas.openxmlformats.org/spreadsheetml/2006/main" count="285" uniqueCount="123">
  <si>
    <t>Ç</t>
  </si>
  <si>
    <t>i</t>
  </si>
  <si>
    <t>Å</t>
  </si>
  <si>
    <t>Æ</t>
  </si>
  <si>
    <t>Berekening</t>
  </si>
  <si>
    <t>Berekening registratierechten op gemengde inbreng</t>
  </si>
  <si>
    <r>
      <t>}</t>
    </r>
    <r>
      <rPr>
        <b/>
        <sz val="9"/>
        <color rgb="FF002060"/>
        <rFont val="Tahoma"/>
        <family val="2"/>
      </rPr>
      <t xml:space="preserve"> </t>
    </r>
    <r>
      <rPr>
        <b/>
        <u/>
        <sz val="8"/>
        <color rgb="FF002060"/>
        <rFont val="Tahoma"/>
        <family val="2"/>
      </rPr>
      <t>copyright</t>
    </r>
  </si>
  <si>
    <r>
      <t>}</t>
    </r>
    <r>
      <rPr>
        <b/>
        <sz val="9"/>
        <color rgb="FF002060"/>
        <rFont val="Tahoma"/>
        <family val="2"/>
      </rPr>
      <t xml:space="preserve"> </t>
    </r>
    <r>
      <rPr>
        <b/>
        <u/>
        <sz val="8"/>
        <color rgb="FF002060"/>
        <rFont val="Tahoma"/>
        <family val="2"/>
      </rPr>
      <t>disclaimer</t>
    </r>
  </si>
  <si>
    <r>
      <rPr>
        <b/>
        <sz val="10"/>
        <color rgb="FFFFFFFF"/>
        <rFont val="Wingdings 3"/>
        <family val="1"/>
        <charset val="2"/>
      </rPr>
      <t>}</t>
    </r>
    <r>
      <rPr>
        <b/>
        <sz val="10"/>
        <color rgb="FFFFFFFF"/>
        <rFont val="Tahoma"/>
        <family val="2"/>
      </rPr>
      <t xml:space="preserve"> Klik </t>
    </r>
    <r>
      <rPr>
        <b/>
        <u/>
        <sz val="10"/>
        <color rgb="FFFFFFFF"/>
        <rFont val="Tahoma"/>
        <family val="2"/>
      </rPr>
      <t>hier</t>
    </r>
  </si>
  <si>
    <t>Nota van de redactie</t>
  </si>
  <si>
    <t>Rekentool</t>
  </si>
  <si>
    <t>Checklist</t>
  </si>
  <si>
    <t>Lefebvre Sarrut Belgium NV | Hoogstraat 139 - Bus 6 | 1000 Brussel 
Postadres: Tiensesteenweg 306 | 3000 Leuven | T 0800 39 067 | F 0800 39 068</t>
  </si>
  <si>
    <t>Voorbeeld</t>
  </si>
  <si>
    <t>Er moet in ons voorbeeld dus € 22.500 of € 23.437,50 aan evenredige registratierechten betaald worden (€ 250.000 x € 300.000 / € 400.000 x 12% of 12,50%).</t>
  </si>
  <si>
    <t xml:space="preserve">We spreken van een gemengde inbreng als men in ruil voor de overgedragen goederen niet enkel aandelen krijgt. Men laat bv. ook een deel van de vergoeding voor de overgedragen goederen boeken op diens rekening-courant (rc) of de vennootschap neemt schulden van de eenmanszaak over. </t>
  </si>
  <si>
    <t>Bij de overstap van een eenmanszaak naar een vennootschap kunnen de activa van de bestaande eenmanszaak ingebracht worden in de nieuw op te richten vennootschap.</t>
  </si>
  <si>
    <t>Het is niet van belang waarop de overgenomen schulden precies betrekking hebben. Het hoeft m.a.w. geen lening te zijn die betrekking heeft op het gebouw dat ingebracht wordt.</t>
  </si>
  <si>
    <r>
      <rPr>
        <b/>
        <sz val="9"/>
        <color theme="5"/>
        <rFont val="Tahoma"/>
        <family val="2"/>
      </rPr>
      <t>Hoeveel registratierechten?</t>
    </r>
    <r>
      <rPr>
        <sz val="9"/>
        <rFont val="Tahoma"/>
        <family val="2"/>
      </rPr>
      <t xml:space="preserve"> 12% voor Vlaanderen en 12,50% voor Wallonië en Brussel op de waarde van de onroerende goederen, maar in verhouding tot het deel van de inbreng dat niet in aandelen vergoed wordt. Op het gedeelte van de inbreng dat wel in aandelen vergoed wordt, zal enkel het vast recht van € 50 van toepassing zijn. </t>
    </r>
  </si>
  <si>
    <r>
      <rPr>
        <b/>
        <sz val="9"/>
        <color theme="5"/>
        <rFont val="Tahoma"/>
        <family val="2"/>
      </rPr>
      <t xml:space="preserve">Uitzondering. </t>
    </r>
    <r>
      <rPr>
        <sz val="9"/>
        <rFont val="Tahoma"/>
        <family val="2"/>
      </rPr>
      <t>Wanneer een natuurlijk persoon geen bedrijfsgebouw inbrengt, maar een gebouw dat geheel of gedeeltelijk gebruikt kan worden als woning, moet de vennootschap wel 12% (Vlaanderen) of 12,50% (Wallonië en Brussel) betalen op de volledige waarde van dat gebouw.</t>
    </r>
  </si>
  <si>
    <t>Een eenmanszaak heeft een bedrijfsgebouw dat € 250.000 waard is en roerende goederen (machines, gereedschap, voorraden, enz.) met een totale waarde van € 150.000.</t>
  </si>
  <si>
    <t>Oprichting BV vanaf 01/01/2022: de eenmanszaak wordt deels voor € 100.000 ingebracht in het fiscaal ‘kapitaal’ van de vennootschap en deels voor  € 300.000 wordt een vordering in rc geboekt of neemt de vennootschap voor € 300.000 leningen over.</t>
  </si>
  <si>
    <t>Wat is een gemengde inbreng?</t>
  </si>
  <si>
    <t>Bedrag belast met vast recht:</t>
  </si>
  <si>
    <t>Bedrag belast met registratierechten:</t>
  </si>
  <si>
    <t>Vul de turquoise velden in</t>
  </si>
  <si>
    <t>Verhouding vergoeding in aandelen/geen vergoeding in aandelen</t>
  </si>
  <si>
    <t>Registratierechten</t>
  </si>
  <si>
    <t>Open de checklists met Adobe Acrobat Reader om ze optimaal te kunnen gebruiken.</t>
  </si>
  <si>
    <t>Personaliseer uw berekeningen! De filenaam waarmee u de tool bewaart, verschijnt in de header van de geprinte versie.</t>
  </si>
  <si>
    <r>
      <rPr>
        <b/>
        <sz val="10"/>
        <color rgb="FFFFFFFF"/>
        <rFont val="Wingdings 3"/>
        <family val="1"/>
        <charset val="2"/>
      </rPr>
      <t>}</t>
    </r>
    <r>
      <rPr>
        <b/>
        <sz val="10"/>
        <color rgb="FFFFFFFF"/>
        <rFont val="Tahoma"/>
        <family val="2"/>
      </rPr>
      <t xml:space="preserve"> </t>
    </r>
    <r>
      <rPr>
        <b/>
        <u/>
        <sz val="10"/>
        <color rgb="FFFFFFFF"/>
        <rFont val="Tahoma"/>
        <family val="2"/>
      </rPr>
      <t>Klik hier</t>
    </r>
  </si>
  <si>
    <t>Door de algemene antimisbruikbepaling is het, in tegenstelling tot vroeger, niet meer aan te raden om de gemengde inbreng te ‘splitsen’, tenzij u uiteraard hiervoor een ernstige niet-fiscale reden kunt voorleggen.</t>
  </si>
  <si>
    <t>kies</t>
  </si>
  <si>
    <t>Vast recht:</t>
  </si>
  <si>
    <t>Totaal:</t>
  </si>
  <si>
    <t>Besparing vennootschapsbelasting:</t>
  </si>
  <si>
    <t>Netto na vennootschapsbelasting:</t>
  </si>
  <si>
    <t>Onroerende goederen geheel of gedeeltelijk bestemd voor bewoning:</t>
  </si>
  <si>
    <t>Onroerende goederen niet bestemd voor bewoning:</t>
  </si>
  <si>
    <t>Roerende goederen:</t>
  </si>
  <si>
    <t>Leningen:</t>
  </si>
  <si>
    <t>Saldo openstaande leveranciers:</t>
  </si>
  <si>
    <t>Andere schulden:</t>
  </si>
  <si>
    <t>Rekening-courant oprichters:</t>
  </si>
  <si>
    <t>Vergoeding anders dan in aandelen:</t>
  </si>
  <si>
    <t>Totaal overgenomen activa:</t>
  </si>
  <si>
    <t>FILENAME VL TAXIQ</t>
  </si>
  <si>
    <t>FILENAME WA TAXIQ</t>
  </si>
  <si>
    <t>FILENAME VL BASIC</t>
  </si>
  <si>
    <t>FILENAME WA BASIC</t>
  </si>
  <si>
    <t>TAG plakken in properties</t>
  </si>
  <si>
    <t>TAXIQ</t>
  </si>
  <si>
    <t>Update tool</t>
  </si>
  <si>
    <t>VL</t>
  </si>
  <si>
    <t>ID</t>
  </si>
  <si>
    <t>Titel</t>
  </si>
  <si>
    <t>Filename</t>
  </si>
  <si>
    <t>Minor/Major?</t>
  </si>
  <si>
    <t>Wijziging inleiding?</t>
  </si>
  <si>
    <t>Neen</t>
  </si>
  <si>
    <t>Nieuwe zaken voor taalcheck/vertaling?</t>
  </si>
  <si>
    <t>Inhoudelijke info voor de redactie?</t>
  </si>
  <si>
    <t>Update naar xlsx?</t>
  </si>
  <si>
    <t>Opmerkingen</t>
  </si>
  <si>
    <t>WA</t>
  </si>
  <si>
    <t>BASIC</t>
  </si>
  <si>
    <t>Finename</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</si>
  <si>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</si>
  <si>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</si>
  <si>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</si>
  <si>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</si>
  <si>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Lefebvre Sarrut Belgium SA | Rue Haute 139 - Boite 6 | 1000 Bruxelles 
Adresse postale : Tiensesteenweg 306 | 3000 Leuven | T 0800 39 067 | F 0800 39 068</t>
  </si>
  <si>
    <t>Personnalisez vos calculs ! Le nom de fichier que vous utilisez pour enregistrer l'outil apparaît dans l'en-tête de la version imprimée.</t>
  </si>
  <si>
    <t>Ouvrez les checklists avec Adobe Acrobat Reader pour les utiliser de manière optimale.</t>
  </si>
  <si>
    <t>Net après paiement de l'impôt des sociétés</t>
  </si>
  <si>
    <t>Économie d'impôt des sociétés</t>
  </si>
  <si>
    <t>Droit fixe</t>
  </si>
  <si>
    <t>Calcul</t>
  </si>
  <si>
    <t>Montant soumis au droit fixe</t>
  </si>
  <si>
    <t>Total des actifs repris</t>
  </si>
  <si>
    <t>Rémunération autrement qu'en actions</t>
  </si>
  <si>
    <t>Compte courant des fondateurs</t>
  </si>
  <si>
    <t>Autres dettes</t>
  </si>
  <si>
    <t>Solde restant dû aux fournisseurs</t>
  </si>
  <si>
    <t>Emprunts</t>
  </si>
  <si>
    <t>Biens meubles apportés</t>
  </si>
  <si>
    <t>Droits d'enregistrement dus sur un apport mixte</t>
  </si>
  <si>
    <t>Aard van de activa die de vennootschap overneemt</t>
  </si>
  <si>
    <t>Vergoeding in aandelen (fiscaal kapitaal):</t>
  </si>
  <si>
    <t>1) Fiscaal 'kapitaal' van de vennootschap</t>
  </si>
  <si>
    <t>2) Overgenomen passiva en rekening-courant</t>
  </si>
  <si>
    <t>Totaal van de activa te verdelen over:</t>
  </si>
  <si>
    <t>Calcul des droits d'enregistrement dus en cas d'apport mixte</t>
  </si>
  <si>
    <t>Un apport « mixte »</t>
  </si>
  <si>
    <t xml:space="preserve">On parle d'apport mixte lorsque l'on ne reçoit pas seulement des actions en échange des biens transférés. Une partie du prix de ces derniers peut par exemple être comptabilisée sur le compte courant (CC). La société peut aussi reprendre les dettes de l'entreprise individuelle.  </t>
  </si>
  <si>
    <t>Ce à quoi se rapportent exactement les dettes acquises importe peu. En d'autres termes, il ne doit pas nécessairement s'agir de dettes liées à l'immeuble.</t>
  </si>
  <si>
    <r>
      <rPr>
        <b/>
        <sz val="9"/>
        <color theme="5"/>
        <rFont val="Tahoma"/>
        <family val="2"/>
      </rPr>
      <t>Quels droits d'enregistrement ?</t>
    </r>
    <r>
      <rPr>
        <sz val="9"/>
        <rFont val="Tahoma"/>
        <family val="2"/>
      </rPr>
      <t xml:space="preserve"> 12 % (Flandre) ou 12,50 % (Wallonie et Bruxelles) sur la valeur du bien immobilier, mais au prorata de la partie de l'apport qui n'est pas rémunérée en actions. La partie de l'apport qui est rémunérée en actions n'est soumise qu'au taux fixe de 50 €.</t>
    </r>
  </si>
  <si>
    <r>
      <rPr>
        <b/>
        <sz val="9"/>
        <color theme="5"/>
        <rFont val="Tahoma"/>
        <family val="2"/>
      </rPr>
      <t xml:space="preserve">Attention ! </t>
    </r>
    <r>
      <rPr>
        <sz val="9"/>
        <rFont val="Tahoma"/>
        <family val="2"/>
      </rPr>
      <t>Lorsqu'une personne physique n'apporte pas un immeuble professionnel, mais plutôt un bâtiment susceptible d'être utilisé entièrement ou partiellement comme logement, la société doit payer 12 % (*) (Flandre) ou 12,50 % (Wallonie et Bruxelles) sur la valeur totale de ce bâtiment.</t>
    </r>
  </si>
  <si>
    <t>Une entreprise individuelle dispose d'un bâtiment industriel d'une valeur de 250 000 € et de biens mobiliers (machines, outils, stocks, etc.) d'une valeur totale de 150 000 €.</t>
  </si>
  <si>
    <t>Création de la SRL à partir du 01 janvier 2022 : l'entreprise individuelle est en partie apportée au « capital » fiscal de la société, pour un montant de 100 000 €. Pour le reste des biens transférés, d'une valeur de 300 000 €, on comptabilise une créance en CC, ou la société contracte un emprunt de 300 000 €.</t>
  </si>
  <si>
    <t>Dans notre exemple, il faut donc payer 22 500 € ou 23 437,50 € de droits d'enregistrement proportionnels (250 000 € x 300 000 € / 400 000 € x 12 % ou 12,50 %).</t>
  </si>
  <si>
    <t>En raison de la disposition générale anti-abus, contrairement à ce qui se faisait jadis, il n'est plus conseillé de « scinder » l'apport mixte. 
À moins, bien sûr, que vous ne puissiez fournir un motif autre que fiscal sérieux justifiant votre façon de faire.</t>
  </si>
  <si>
    <t>Exemple</t>
  </si>
  <si>
    <t>Lors du passage d'une entreprise individuelle à une société, les actifs de l'entreprise individuelle existante peuvent être apportés à la société nouvellement créée.</t>
  </si>
  <si>
    <t>Immeubles apportés destinés en tout ou partie à l'habitation</t>
  </si>
  <si>
    <t>Immeubles apportés non destinés à l'habitation</t>
  </si>
  <si>
    <t>Nature des actifs apportés</t>
  </si>
  <si>
    <t>2. Éléments de passif et compte courant repris</t>
  </si>
  <si>
    <t>1. Capital fiscal de la société</t>
  </si>
  <si>
    <t>Total:</t>
  </si>
  <si>
    <t>Rapport entre ce qui est rémunéré/non rémunéré en actions</t>
  </si>
  <si>
    <t>Rémunération en actions (capital fiscal)</t>
  </si>
  <si>
    <t>Droits d'enregistrement</t>
  </si>
  <si>
    <t>Montant imposé aux droits d'enregistrement</t>
  </si>
  <si>
    <t>choisissez</t>
  </si>
  <si>
    <t>Total des actifs a répartir entre:</t>
  </si>
  <si>
    <t>Calcul des droits d'enregistrement dus en cas d'apport mixte.xlsx</t>
  </si>
  <si>
    <t>Berekening registratierechten op gemengde inbreng.xlsx</t>
  </si>
  <si>
    <t>fout  datavalidation opgelost</t>
  </si>
  <si>
    <t>Minor</t>
  </si>
  <si>
    <t>Vul de blauwe velden in</t>
  </si>
  <si>
    <t>Complétez les cases turquoises</t>
  </si>
  <si>
    <t>Complétez les cases bleues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</si>
</sst>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_-* #,##0.00\ _B_F_-;\-* #,##0.00\ _B_F_-;_-* &quot;-&quot;??\ _B_F_-;_-@_-"/>
    <numFmt numFmtId="166" formatCode="0.0%"/>
    <numFmt numFmtId="167" formatCode="&quot;Redactioneel bijgewerkt tot&quot;\ dd\.mm\.yyyy"/>
    <numFmt numFmtId="168" formatCode="&quot;À jour au&quot;\ dd\.mm\.yyyy"/>
  </numFmts>
  <fonts count="65">
    <font>
      <sz val="9"/>
      <color indexed="8"/>
      <name val="Tahoma"/>
      <family val="2"/>
    </font>
    <font>
      <sz val="9"/>
      <color theme="1"/>
      <name val="Tahoma"/>
      <family val="2"/>
    </font>
    <font>
      <sz val="9"/>
      <color theme="1"/>
      <name val="Tahoma"/>
      <family val="2"/>
    </font>
    <font>
      <sz val="9"/>
      <color indexed="8"/>
      <name val="Tahoma"/>
      <family val="2"/>
    </font>
    <font>
      <u/>
      <sz val="14"/>
      <color indexed="55"/>
      <name val="Wingdings"/>
      <charset val="2"/>
    </font>
    <font>
      <sz val="20"/>
      <color indexed="45"/>
      <name val="Wingdings 3"/>
      <family val="1"/>
      <charset val="2"/>
    </font>
    <font>
      <sz val="20"/>
      <color indexed="53"/>
      <name val="Webdings"/>
      <family val="1"/>
      <charset val="2"/>
    </font>
    <font>
      <sz val="20"/>
      <color indexed="53"/>
      <name val="Wingdings 3"/>
      <family val="1"/>
      <charset val="2"/>
    </font>
    <font>
      <sz val="7"/>
      <color indexed="47"/>
      <name val="Small Fonts"/>
      <family val="2"/>
    </font>
    <font>
      <sz val="10"/>
      <name val="Arial"/>
      <family val="2"/>
    </font>
    <font>
      <sz val="9"/>
      <name val="Arial"/>
      <family val="2"/>
    </font>
    <font>
      <b/>
      <sz val="9"/>
      <name val="Tahoma"/>
      <family val="2"/>
    </font>
    <font>
      <sz val="9"/>
      <name val="Tahoma"/>
      <family val="2"/>
    </font>
    <font>
      <sz val="11"/>
      <color theme="1"/>
      <name val="Calibri"/>
      <family val="2"/>
      <scheme val="minor"/>
    </font>
    <font>
      <u/>
      <sz val="11"/>
      <color theme="10"/>
      <name val="Calibri"/>
      <family val="2"/>
      <scheme val="minor"/>
    </font>
    <font>
      <b/>
      <sz val="9"/>
      <color theme="0"/>
      <name val="Tahoma"/>
      <family val="2"/>
    </font>
    <font>
      <b/>
      <sz val="8"/>
      <color rgb="FF002060"/>
      <name val="Tahoma"/>
      <family val="2"/>
    </font>
    <font>
      <b/>
      <sz val="9"/>
      <color rgb="FF002060"/>
      <name val="Wingdings 3"/>
      <family val="1"/>
      <charset val="2"/>
    </font>
    <font>
      <b/>
      <sz val="9"/>
      <color rgb="FF002060"/>
      <name val="Tahoma"/>
      <family val="2"/>
    </font>
    <font>
      <b/>
      <u/>
      <sz val="8"/>
      <color rgb="FF002060"/>
      <name val="Tahoma"/>
      <family val="2"/>
    </font>
    <font>
      <sz val="18"/>
      <color theme="0"/>
      <name val="tahoma"/>
      <family val="2"/>
    </font>
    <font>
      <sz val="9"/>
      <color rgb="FF5F5F5A"/>
      <name val="tahoma"/>
      <family val="2"/>
    </font>
    <font>
      <sz val="9"/>
      <color rgb="FFE6E6E6"/>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b/>
      <sz val="10"/>
      <color rgb="FF4B0082"/>
      <name val="Tahoma"/>
      <family val="2"/>
    </font>
    <font>
      <sz val="7"/>
      <color indexed="63"/>
      <name val="Small Fonts"/>
      <family val="2"/>
    </font>
    <font>
      <sz val="7"/>
      <color indexed="23"/>
      <name val="Tahoma"/>
      <family val="2"/>
    </font>
    <font>
      <sz val="6"/>
      <color indexed="22"/>
      <name val="Small Fonts"/>
      <family val="2"/>
    </font>
    <font>
      <u/>
      <sz val="10"/>
      <color indexed="10"/>
      <name val="Arial Narrow"/>
      <family val="2"/>
    </font>
    <font>
      <sz val="10"/>
      <color theme="1"/>
      <name val="Calibri"/>
      <family val="2"/>
    </font>
    <font>
      <sz val="20"/>
      <color rgb="FFFFFFFF"/>
      <name val="Wingdings 3"/>
      <family val="1"/>
      <charset val="2"/>
    </font>
    <font>
      <sz val="7"/>
      <color rgb="FFFF0000"/>
      <name val="Small Fonts"/>
      <family val="2"/>
    </font>
    <font>
      <sz val="7"/>
      <color theme="2"/>
      <name val="Small Fonts"/>
      <family val="2"/>
    </font>
    <font>
      <b/>
      <sz val="9"/>
      <color theme="5"/>
      <name val="Tahoma"/>
      <family val="2"/>
    </font>
    <font>
      <sz val="8"/>
      <color rgb="FF00CED1"/>
      <name val="Tahoma"/>
      <family val="2"/>
    </font>
    <font>
      <b/>
      <sz val="9"/>
      <color theme="9"/>
      <name val="tahoma"/>
      <family val="2"/>
    </font>
    <font>
      <sz val="11"/>
      <name val="Calibri"/>
      <family val="2"/>
    </font>
    <font>
      <sz val="8"/>
      <color theme="0" tint="-0.499984740745262"/>
      <name val="Tahoma"/>
      <family val="2"/>
    </font>
    <font>
      <b/>
      <sz val="10"/>
      <color rgb="FFFFFFFF"/>
      <name val="Tahoma"/>
      <family val="1"/>
      <charset val="2"/>
    </font>
    <font>
      <b/>
      <sz val="11"/>
      <color rgb="FF4B0082"/>
      <name val="Tahoma"/>
      <family val="2"/>
    </font>
    <font>
      <b/>
      <sz val="11"/>
      <color theme="5"/>
      <name val="Tahoma"/>
      <family val="2"/>
    </font>
    <font>
      <b/>
      <sz val="8"/>
      <color theme="9"/>
      <name val="Tahoma"/>
      <family val="2"/>
    </font>
    <font>
      <sz val="12"/>
      <color rgb="FF91918C"/>
      <name val="Wingdings 3"/>
      <family val="1"/>
      <charset val="2"/>
    </font>
    <font>
      <b/>
      <sz val="12"/>
      <color rgb="FF00008F"/>
      <name val="Tahoma"/>
      <family val="2"/>
    </font>
    <font>
      <b/>
      <sz val="14"/>
      <color theme="0"/>
      <name val="Tahoma"/>
      <family val="2"/>
    </font>
    <font>
      <b/>
      <sz val="8"/>
      <color rgb="FF7030A0"/>
      <name val="Tahoma"/>
      <family val="2"/>
    </font>
    <font>
      <sz val="9"/>
      <color theme="0" tint="-4.9989318521683403E-2"/>
      <name val="tahoma"/>
      <family val="2"/>
    </font>
    <font>
      <b/>
      <sz val="8"/>
      <color indexed="8"/>
      <name val="Tahoma"/>
      <family val="2"/>
    </font>
    <font>
      <sz val="8"/>
      <color theme="4"/>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8"/>
      <color theme="6"/>
      <name val="Tahoma"/>
      <family val="2"/>
    </font>
    <font>
      <b/>
      <sz val="11"/>
      <color theme="6"/>
      <name val="Tahoma"/>
      <family val="2"/>
    </font>
    <font>
      <sz val="8"/>
      <color rgb="FFE6E6E6"/>
      <name val="Tahoma"/>
      <family val="2"/>
    </font>
    <font>
      <u/>
      <sz val="10"/>
      <name val="Tahoma"/>
      <family val="2"/>
    </font>
    <font>
      <b/>
      <sz val="10"/>
      <color theme="6"/>
      <name val="Tahoma"/>
      <family val="2"/>
    </font>
    <font>
      <sz val="8"/>
      <color theme="6" tint="0.39997558519241921"/>
      <name val="Tahoma"/>
      <family val="2"/>
    </font>
  </fonts>
  <fills count="27">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5F5F5A"/>
        <bgColor rgb="FFE6E6E6"/>
      </patternFill>
    </fill>
    <fill>
      <patternFill patternType="solid">
        <fgColor rgb="FF5F5F5A"/>
        <bgColor indexed="51"/>
      </patternFill>
    </fill>
    <fill>
      <patternFill patternType="solid">
        <fgColor theme="2"/>
        <bgColor indexed="64"/>
      </patternFill>
    </fill>
    <fill>
      <patternFill patternType="solid">
        <fgColor rgb="FF00CED1"/>
        <bgColor theme="0"/>
      </patternFill>
    </fill>
    <fill>
      <patternFill patternType="solid">
        <fgColor indexed="65"/>
        <bgColor theme="0"/>
      </patternFill>
    </fill>
    <fill>
      <patternFill patternType="solid">
        <fgColor rgb="FF7030A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6" tint="0.39997558519241921"/>
        <bgColor indexed="64"/>
      </patternFill>
    </fill>
    <fill>
      <patternFill patternType="solid">
        <fgColor theme="4"/>
        <bgColor indexed="64"/>
      </patternFill>
    </fill>
  </fills>
  <borders count="12">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64"/>
      </left>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4">
    <xf numFmtId="0" fontId="0" fillId="0" borderId="0">
      <alignment vertical="center"/>
    </xf>
    <xf numFmtId="165" fontId="9" fillId="0" borderId="0" applyFont="0" applyFill="0" applyBorder="0" applyAlignment="0" applyProtection="0"/>
    <xf numFmtId="0" fontId="4" fillId="2" borderId="1" applyNumberFormat="0" applyFont="0" applyFill="0" applyBorder="0" applyAlignment="0" applyProtection="0">
      <alignment horizontal="center" vertical="center"/>
      <protection hidden="1"/>
    </xf>
    <xf numFmtId="0" fontId="14" fillId="0" borderId="0" applyNumberFormat="0" applyFill="0" applyBorder="0" applyAlignment="0" applyProtection="0"/>
    <xf numFmtId="0" fontId="13" fillId="0" borderId="0"/>
    <xf numFmtId="0" fontId="9" fillId="0" borderId="0"/>
    <xf numFmtId="9" fontId="9" fillId="0" borderId="0" applyFont="0" applyFill="0" applyBorder="0" applyAlignment="0" applyProtection="0"/>
    <xf numFmtId="0" fontId="13" fillId="0" borderId="0"/>
    <xf numFmtId="0" fontId="3" fillId="0" borderId="0">
      <alignment vertical="center"/>
    </xf>
    <xf numFmtId="0" fontId="2" fillId="0" borderId="0"/>
    <xf numFmtId="0" fontId="4" fillId="2" borderId="1" applyNumberFormat="0" applyFont="0" applyFill="0" applyBorder="0" applyAlignment="0" applyProtection="0">
      <alignment horizontal="center" vertical="center"/>
      <protection hidden="1"/>
    </xf>
    <xf numFmtId="0" fontId="12" fillId="0" borderId="0">
      <alignment vertical="center"/>
    </xf>
    <xf numFmtId="0" fontId="12" fillId="0" borderId="0"/>
    <xf numFmtId="0" fontId="31" fillId="0" borderId="0" applyNumberFormat="0" applyFont="0" applyFill="0" applyBorder="0" applyAlignment="0" applyProtection="0">
      <alignment vertical="top"/>
      <protection locked="0"/>
    </xf>
    <xf numFmtId="0" fontId="32" fillId="0" borderId="0"/>
    <xf numFmtId="0" fontId="3" fillId="0" borderId="0">
      <alignment vertical="center"/>
    </xf>
    <xf numFmtId="0" fontId="12" fillId="0" borderId="0">
      <alignment vertical="center"/>
    </xf>
    <xf numFmtId="0" fontId="12" fillId="0" borderId="0">
      <alignment vertical="center"/>
    </xf>
    <xf numFmtId="0" fontId="1" fillId="0" borderId="0"/>
    <xf numFmtId="0" fontId="1" fillId="0" borderId="0">
      <alignment vertical="center"/>
    </xf>
    <xf numFmtId="0" fontId="4" fillId="2" borderId="1" applyNumberFormat="0" applyFont="0" applyFill="0" applyBorder="0" applyAlignment="0" applyProtection="0">
      <alignment horizontal="center" vertical="center"/>
      <protection hidden="1"/>
    </xf>
    <xf numFmtId="0" fontId="1" fillId="0" borderId="0"/>
    <xf numFmtId="0" fontId="1" fillId="0" borderId="0"/>
    <xf numFmtId="0" fontId="1" fillId="0" borderId="0"/>
  </cellStyleXfs>
  <cellXfs count="131">
    <xf numFmtId="0" fontId="0" fillId="0" borderId="0" xfId="0">
      <alignment vertical="center"/>
    </xf>
    <xf numFmtId="0" fontId="5" fillId="3" borderId="2" xfId="2"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7"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8" fillId="5" borderId="0" xfId="0" applyFont="1" applyFill="1" applyProtection="1">
      <alignment vertical="center"/>
      <protection hidden="1"/>
    </xf>
    <xf numFmtId="0" fontId="3" fillId="0" borderId="0" xfId="0" applyFont="1" applyProtection="1">
      <alignment vertical="center"/>
      <protection hidden="1"/>
    </xf>
    <xf numFmtId="0" fontId="10" fillId="0" borderId="0" xfId="5" applyFont="1" applyAlignment="1" applyProtection="1">
      <alignment vertical="center"/>
      <protection hidden="1"/>
    </xf>
    <xf numFmtId="0" fontId="11" fillId="0" borderId="0" xfId="5" applyFont="1" applyAlignment="1" applyProtection="1">
      <alignment vertical="center"/>
      <protection hidden="1"/>
    </xf>
    <xf numFmtId="0" fontId="12" fillId="0" borderId="0" xfId="5" applyFont="1" applyAlignment="1" applyProtection="1">
      <alignment vertical="center"/>
      <protection hidden="1"/>
    </xf>
    <xf numFmtId="165" fontId="12" fillId="0" borderId="0" xfId="1" applyFont="1" applyFill="1" applyBorder="1" applyAlignment="1" applyProtection="1">
      <alignment vertical="center"/>
      <protection hidden="1"/>
    </xf>
    <xf numFmtId="165" fontId="11" fillId="0" borderId="0" xfId="1" applyFont="1" applyFill="1" applyBorder="1" applyAlignment="1" applyProtection="1">
      <alignment vertical="center"/>
      <protection hidden="1"/>
    </xf>
    <xf numFmtId="4" fontId="12" fillId="0" borderId="0" xfId="5" applyNumberFormat="1" applyFont="1" applyAlignment="1" applyProtection="1">
      <alignment vertical="center"/>
      <protection hidden="1"/>
    </xf>
    <xf numFmtId="164" fontId="12" fillId="0" borderId="0" xfId="5" applyNumberFormat="1" applyFont="1" applyAlignment="1" applyProtection="1">
      <alignment vertical="center"/>
      <protection hidden="1"/>
    </xf>
    <xf numFmtId="0" fontId="22" fillId="0" borderId="0" xfId="8" applyFont="1">
      <alignment vertical="center"/>
    </xf>
    <xf numFmtId="0" fontId="27" fillId="0" borderId="0" xfId="0" applyFont="1" applyProtection="1">
      <alignment vertical="center"/>
      <protection hidden="1"/>
    </xf>
    <xf numFmtId="0" fontId="28" fillId="5" borderId="0" xfId="12" applyFont="1" applyFill="1" applyAlignment="1" applyProtection="1">
      <alignment horizontal="center" vertical="center" wrapText="1"/>
      <protection hidden="1"/>
    </xf>
    <xf numFmtId="0" fontId="29" fillId="5" borderId="0" xfId="12" applyFont="1" applyFill="1" applyAlignment="1" applyProtection="1">
      <alignment vertical="center"/>
      <protection hidden="1"/>
    </xf>
    <xf numFmtId="0" fontId="30" fillId="5" borderId="0" xfId="12" applyFont="1" applyFill="1" applyAlignment="1" applyProtection="1">
      <alignment vertical="center"/>
      <protection hidden="1"/>
    </xf>
    <xf numFmtId="0" fontId="33" fillId="11" borderId="4" xfId="13" applyFont="1" applyFill="1" applyBorder="1" applyAlignment="1" applyProtection="1">
      <alignment horizontal="center" vertical="center"/>
    </xf>
    <xf numFmtId="0" fontId="33" fillId="12" borderId="0" xfId="2" applyFont="1" applyFill="1" applyBorder="1" applyAlignment="1" applyProtection="1">
      <alignment horizontal="center" vertical="center"/>
    </xf>
    <xf numFmtId="0" fontId="3" fillId="0" borderId="0" xfId="8">
      <alignment vertical="center"/>
    </xf>
    <xf numFmtId="0" fontId="34" fillId="5" borderId="0" xfId="0" applyFont="1" applyFill="1" applyProtection="1">
      <alignment vertical="center"/>
      <protection hidden="1"/>
    </xf>
    <xf numFmtId="0" fontId="35" fillId="5" borderId="0" xfId="0" applyFont="1" applyFill="1" applyProtection="1">
      <alignment vertical="center"/>
      <protection locked="0" hidden="1"/>
    </xf>
    <xf numFmtId="0" fontId="35" fillId="5" borderId="0" xfId="0" applyFont="1" applyFill="1" applyProtection="1">
      <alignment vertical="center"/>
      <protection hidden="1"/>
    </xf>
    <xf numFmtId="0" fontId="20" fillId="8" borderId="0" xfId="4" applyFont="1" applyFill="1" applyAlignment="1">
      <alignment horizontal="center" vertical="center"/>
    </xf>
    <xf numFmtId="0" fontId="12" fillId="0" borderId="0" xfId="0" applyFont="1" applyAlignment="1">
      <alignment vertical="center" wrapText="1"/>
    </xf>
    <xf numFmtId="0" fontId="36" fillId="0" borderId="0" xfId="0" applyFont="1" applyAlignment="1">
      <alignment vertical="center" wrapText="1"/>
    </xf>
    <xf numFmtId="0" fontId="11" fillId="0" borderId="0" xfId="5" applyFont="1" applyAlignment="1" applyProtection="1">
      <alignment horizontal="left" vertical="center" indent="1"/>
      <protection hidden="1"/>
    </xf>
    <xf numFmtId="0" fontId="12" fillId="0" borderId="0" xfId="5" applyFont="1" applyAlignment="1" applyProtection="1">
      <alignment horizontal="left" vertical="center" indent="2"/>
      <protection hidden="1"/>
    </xf>
    <xf numFmtId="0" fontId="12" fillId="0" borderId="0" xfId="5" applyFont="1" applyAlignment="1" applyProtection="1">
      <alignment horizontal="left" vertical="center" indent="1"/>
      <protection hidden="1"/>
    </xf>
    <xf numFmtId="164" fontId="15" fillId="9" borderId="6" xfId="1" applyNumberFormat="1" applyFont="1" applyFill="1" applyBorder="1" applyAlignment="1" applyProtection="1">
      <alignment vertical="center"/>
      <protection locked="0" hidden="1"/>
    </xf>
    <xf numFmtId="164" fontId="11" fillId="6" borderId="6" xfId="5" applyNumberFormat="1" applyFont="1" applyFill="1" applyBorder="1" applyAlignment="1" applyProtection="1">
      <alignment vertical="center"/>
      <protection hidden="1"/>
    </xf>
    <xf numFmtId="164" fontId="12" fillId="7" borderId="6" xfId="1" applyNumberFormat="1" applyFont="1" applyFill="1" applyBorder="1" applyAlignment="1" applyProtection="1">
      <alignment vertical="center"/>
      <protection hidden="1"/>
    </xf>
    <xf numFmtId="164" fontId="11" fillId="6" borderId="6" xfId="1" applyNumberFormat="1" applyFont="1" applyFill="1" applyBorder="1" applyAlignment="1" applyProtection="1">
      <alignment vertical="center"/>
      <protection hidden="1"/>
    </xf>
    <xf numFmtId="164" fontId="12" fillId="7" borderId="6" xfId="5" applyNumberFormat="1" applyFont="1" applyFill="1" applyBorder="1" applyAlignment="1" applyProtection="1">
      <alignment vertical="center"/>
      <protection hidden="1"/>
    </xf>
    <xf numFmtId="10" fontId="15" fillId="9" borderId="6" xfId="6" applyNumberFormat="1" applyFont="1" applyFill="1" applyBorder="1" applyAlignment="1" applyProtection="1">
      <alignment horizontal="right" vertical="center"/>
      <protection locked="0" hidden="1"/>
    </xf>
    <xf numFmtId="9" fontId="11" fillId="0" borderId="0" xfId="5" applyNumberFormat="1" applyFont="1" applyAlignment="1" applyProtection="1">
      <alignment horizontal="left" vertical="center" indent="1"/>
      <protection hidden="1"/>
    </xf>
    <xf numFmtId="10" fontId="12" fillId="0" borderId="0" xfId="5" applyNumberFormat="1" applyFont="1" applyAlignment="1" applyProtection="1">
      <alignment horizontal="left" vertical="center" indent="1"/>
      <protection hidden="1"/>
    </xf>
    <xf numFmtId="9" fontId="12" fillId="0" borderId="0" xfId="5" applyNumberFormat="1" applyFont="1" applyAlignment="1" applyProtection="1">
      <alignment horizontal="left" vertical="center" indent="1"/>
      <protection hidden="1"/>
    </xf>
    <xf numFmtId="9" fontId="11" fillId="0" borderId="0" xfId="6" applyFont="1" applyFill="1" applyBorder="1" applyAlignment="1" applyProtection="1">
      <alignment horizontal="left" vertical="center" indent="1"/>
      <protection hidden="1"/>
    </xf>
    <xf numFmtId="0" fontId="37" fillId="0" borderId="0" xfId="7" applyFont="1" applyAlignment="1">
      <alignment horizontal="right"/>
    </xf>
    <xf numFmtId="164" fontId="11" fillId="13" borderId="6" xfId="1" applyNumberFormat="1" applyFont="1" applyFill="1" applyBorder="1" applyAlignment="1" applyProtection="1">
      <alignment vertical="center"/>
      <protection hidden="1"/>
    </xf>
    <xf numFmtId="0" fontId="3" fillId="0" borderId="0" xfId="15">
      <alignment vertical="center"/>
    </xf>
    <xf numFmtId="0" fontId="22" fillId="0" borderId="0" xfId="15" applyFont="1">
      <alignment vertical="center"/>
    </xf>
    <xf numFmtId="0" fontId="21" fillId="0" borderId="0" xfId="15" applyFont="1">
      <alignment vertical="center"/>
    </xf>
    <xf numFmtId="0" fontId="38" fillId="0" borderId="0" xfId="15" applyFont="1">
      <alignment vertical="center"/>
    </xf>
    <xf numFmtId="0" fontId="39" fillId="0" borderId="0" xfId="16" applyFont="1">
      <alignment vertical="center"/>
    </xf>
    <xf numFmtId="0" fontId="39" fillId="0" borderId="0" xfId="16" applyFont="1" applyAlignment="1">
      <alignment horizontal="left" vertical="center" indent="1"/>
    </xf>
    <xf numFmtId="0" fontId="21" fillId="7" borderId="0" xfId="15" applyFont="1" applyFill="1">
      <alignment vertical="center"/>
    </xf>
    <xf numFmtId="0" fontId="38" fillId="7" borderId="0" xfId="15" applyFont="1" applyFill="1">
      <alignment vertical="center"/>
    </xf>
    <xf numFmtId="0" fontId="40" fillId="7" borderId="0" xfId="15" applyFont="1" applyFill="1" applyAlignment="1">
      <alignment horizontal="left" vertical="center" indent="1"/>
    </xf>
    <xf numFmtId="0" fontId="22" fillId="7" borderId="0" xfId="15" applyFont="1" applyFill="1">
      <alignment vertical="center"/>
    </xf>
    <xf numFmtId="0" fontId="3" fillId="7" borderId="0" xfId="15" applyFill="1">
      <alignment vertical="center"/>
    </xf>
    <xf numFmtId="0" fontId="17" fillId="7" borderId="0" xfId="15" applyFont="1" applyFill="1" applyAlignment="1">
      <alignment horizontal="left" vertical="center" indent="2"/>
    </xf>
    <xf numFmtId="0" fontId="41" fillId="14" borderId="0" xfId="2" applyFont="1" applyFill="1" applyBorder="1" applyAlignment="1" applyProtection="1">
      <alignment horizontal="center" vertical="center"/>
    </xf>
    <xf numFmtId="0" fontId="3" fillId="15" borderId="0" xfId="8" applyFill="1">
      <alignment vertical="center"/>
    </xf>
    <xf numFmtId="0" fontId="23" fillId="14" borderId="0" xfId="2" applyFont="1" applyFill="1" applyBorder="1" applyAlignment="1" applyProtection="1">
      <alignment horizontal="center" vertical="center"/>
    </xf>
    <xf numFmtId="0" fontId="42" fillId="0" borderId="0" xfId="7" applyFont="1" applyAlignment="1">
      <alignment horizontal="center" vertical="center"/>
    </xf>
    <xf numFmtId="0" fontId="22" fillId="0" borderId="0" xfId="15" applyFont="1" applyAlignment="1">
      <alignment horizontal="center" vertical="center"/>
    </xf>
    <xf numFmtId="0" fontId="43" fillId="0" borderId="0" xfId="7" applyFont="1" applyAlignment="1">
      <alignment horizontal="center" vertical="center"/>
    </xf>
    <xf numFmtId="0" fontId="44" fillId="0" borderId="0" xfId="15" applyFont="1" applyAlignment="1">
      <alignment horizontal="center" vertical="center"/>
    </xf>
    <xf numFmtId="0" fontId="45" fillId="0" borderId="0" xfId="15" applyFont="1" applyAlignment="1">
      <alignment vertical="top"/>
    </xf>
    <xf numFmtId="0" fontId="12" fillId="0" borderId="0" xfId="15" applyFont="1">
      <alignment vertical="center"/>
    </xf>
    <xf numFmtId="0" fontId="46" fillId="0" borderId="0" xfId="15" applyFont="1" applyAlignment="1">
      <alignment vertical="top"/>
    </xf>
    <xf numFmtId="0" fontId="49" fillId="0" borderId="0" xfId="15" applyFont="1" applyAlignment="1">
      <alignment horizontal="center" vertical="top"/>
    </xf>
    <xf numFmtId="0" fontId="12" fillId="0" borderId="0" xfId="0" applyFont="1" applyAlignment="1">
      <alignment horizontal="left" vertical="center" wrapText="1" indent="1"/>
    </xf>
    <xf numFmtId="0" fontId="0" fillId="0" borderId="0" xfId="0" applyAlignment="1">
      <alignment vertical="center" wrapText="1"/>
    </xf>
    <xf numFmtId="0" fontId="51" fillId="0" borderId="0" xfId="5" applyFont="1" applyAlignment="1" applyProtection="1">
      <alignment horizontal="center"/>
      <protection hidden="1"/>
    </xf>
    <xf numFmtId="0" fontId="52" fillId="0" borderId="0" xfId="17" applyFont="1">
      <alignment vertical="center"/>
    </xf>
    <xf numFmtId="0" fontId="52" fillId="0" borderId="0" xfId="17" applyFont="1" applyAlignment="1">
      <alignment vertical="center" wrapText="1"/>
    </xf>
    <xf numFmtId="0" fontId="52" fillId="17" borderId="0" xfId="19" applyFont="1" applyFill="1" applyAlignment="1">
      <alignment vertical="top" wrapText="1"/>
    </xf>
    <xf numFmtId="0" fontId="52" fillId="7" borderId="0" xfId="19" applyFont="1" applyFill="1" applyAlignment="1">
      <alignment vertical="top" wrapText="1"/>
    </xf>
    <xf numFmtId="0" fontId="52" fillId="18" borderId="0" xfId="19" applyFont="1" applyFill="1" applyAlignment="1">
      <alignment vertical="top" wrapText="1"/>
    </xf>
    <xf numFmtId="0" fontId="52" fillId="19" borderId="0" xfId="19" applyFont="1" applyFill="1" applyAlignment="1">
      <alignment vertical="top" wrapText="1"/>
    </xf>
    <xf numFmtId="0" fontId="53" fillId="20" borderId="0" xfId="17" applyFont="1" applyFill="1">
      <alignment vertical="center"/>
    </xf>
    <xf numFmtId="0" fontId="54" fillId="0" borderId="0" xfId="17" applyFont="1">
      <alignment vertical="center"/>
    </xf>
    <xf numFmtId="0" fontId="55" fillId="0" borderId="0" xfId="17" applyFont="1">
      <alignment vertical="center"/>
    </xf>
    <xf numFmtId="0" fontId="58" fillId="0" borderId="9" xfId="17" applyFont="1" applyBorder="1" applyAlignment="1"/>
    <xf numFmtId="0" fontId="52" fillId="0" borderId="9" xfId="17" applyFont="1" applyBorder="1" applyAlignment="1">
      <alignment horizontal="left"/>
    </xf>
    <xf numFmtId="0" fontId="52" fillId="13" borderId="9" xfId="17" applyFont="1" applyFill="1" applyBorder="1" applyAlignment="1">
      <alignment horizontal="left"/>
    </xf>
    <xf numFmtId="0" fontId="52" fillId="0" borderId="9" xfId="17" applyFont="1" applyBorder="1" applyAlignment="1"/>
    <xf numFmtId="0" fontId="52" fillId="0" borderId="0" xfId="20" applyFont="1" applyFill="1" applyBorder="1" applyAlignment="1" applyProtection="1">
      <alignment vertical="center"/>
    </xf>
    <xf numFmtId="0" fontId="57" fillId="0" borderId="0" xfId="17" applyFont="1" applyAlignment="1">
      <alignment horizontal="left" vertical="top"/>
    </xf>
    <xf numFmtId="0" fontId="58" fillId="0" borderId="0" xfId="17" applyFont="1" applyAlignment="1"/>
    <xf numFmtId="0" fontId="52" fillId="0" borderId="0" xfId="17" applyFont="1" applyAlignment="1"/>
    <xf numFmtId="0" fontId="41" fillId="10" borderId="0" xfId="2" applyFont="1" applyFill="1" applyBorder="1" applyAlignment="1" applyProtection="1">
      <alignment horizontal="center" vertical="center"/>
    </xf>
    <xf numFmtId="0" fontId="60" fillId="0" borderId="0" xfId="7" applyFont="1" applyAlignment="1">
      <alignment horizontal="center" vertical="center"/>
    </xf>
    <xf numFmtId="0" fontId="61" fillId="0" borderId="0" xfId="15" applyFont="1" applyAlignment="1">
      <alignment horizontal="center" vertical="center"/>
    </xf>
    <xf numFmtId="0" fontId="41" fillId="23" borderId="0" xfId="2" applyFont="1" applyFill="1" applyBorder="1" applyAlignment="1" applyProtection="1">
      <alignment horizontal="center" vertical="center"/>
    </xf>
    <xf numFmtId="0" fontId="38" fillId="15" borderId="0" xfId="8" applyFont="1" applyFill="1">
      <alignment vertical="center"/>
    </xf>
    <xf numFmtId="0" fontId="41" fillId="24" borderId="0" xfId="2" applyFont="1" applyFill="1" applyBorder="1" applyAlignment="1" applyProtection="1">
      <alignment horizontal="center" vertical="center"/>
    </xf>
    <xf numFmtId="0" fontId="33" fillId="11" borderId="4" xfId="2" applyFont="1" applyFill="1" applyBorder="1" applyAlignment="1" applyProtection="1">
      <alignment horizontal="center" vertical="center"/>
    </xf>
    <xf numFmtId="0" fontId="62" fillId="0" borderId="0" xfId="0" applyFont="1" applyProtection="1">
      <alignment vertical="center"/>
      <protection hidden="1"/>
    </xf>
    <xf numFmtId="0" fontId="12" fillId="0" borderId="0" xfId="0" applyFont="1" applyAlignment="1">
      <alignment vertical="top" wrapText="1"/>
    </xf>
    <xf numFmtId="0" fontId="63" fillId="0" borderId="0" xfId="0" applyFont="1" applyProtection="1">
      <alignment vertical="center"/>
      <protection hidden="1"/>
    </xf>
    <xf numFmtId="10" fontId="15" fillId="25" borderId="6" xfId="6" applyNumberFormat="1" applyFont="1" applyFill="1" applyBorder="1" applyAlignment="1" applyProtection="1">
      <alignment horizontal="right" vertical="center"/>
      <protection locked="0" hidden="1"/>
    </xf>
    <xf numFmtId="166" fontId="15" fillId="25" borderId="6" xfId="0" applyNumberFormat="1" applyFont="1" applyFill="1" applyBorder="1" applyAlignment="1" applyProtection="1">
      <alignment horizontal="center" vertical="center"/>
      <protection locked="0"/>
    </xf>
    <xf numFmtId="164" fontId="15" fillId="25" borderId="6" xfId="1" applyNumberFormat="1" applyFont="1" applyFill="1" applyBorder="1" applyAlignment="1" applyProtection="1">
      <alignment vertical="center"/>
      <protection locked="0" hidden="1"/>
    </xf>
    <xf numFmtId="0" fontId="64" fillId="0" borderId="0" xfId="7" applyFont="1" applyAlignment="1">
      <alignment horizontal="right"/>
    </xf>
    <xf numFmtId="0" fontId="64" fillId="0" borderId="0" xfId="5" applyFont="1" applyAlignment="1" applyProtection="1">
      <alignment horizontal="center"/>
      <protection hidden="1"/>
    </xf>
    <xf numFmtId="0" fontId="52" fillId="0" borderId="9" xfId="17" applyFont="1" applyBorder="1" applyAlignment="1">
      <alignment vertical="top"/>
    </xf>
    <xf numFmtId="9" fontId="8" fillId="5" borderId="0" xfId="0" applyNumberFormat="1" applyFont="1" applyFill="1" applyProtection="1">
      <alignment vertical="center"/>
      <protection hidden="1"/>
    </xf>
    <xf numFmtId="10" fontId="8" fillId="5" borderId="0" xfId="0" applyNumberFormat="1" applyFont="1" applyFill="1" applyProtection="1">
      <alignment vertical="center"/>
      <protection hidden="1"/>
    </xf>
    <xf numFmtId="166" fontId="15" fillId="26" borderId="6" xfId="0" applyNumberFormat="1" applyFont="1" applyFill="1" applyBorder="1" applyAlignment="1" applyProtection="1">
      <alignment horizontal="center" vertical="center"/>
      <protection locked="0"/>
    </xf>
    <xf numFmtId="0" fontId="47" fillId="16" borderId="0" xfId="17" applyFont="1" applyFill="1" applyAlignment="1">
      <alignment horizontal="center" vertical="center" wrapText="1"/>
    </xf>
    <xf numFmtId="0" fontId="47" fillId="16" borderId="0" xfId="17" applyFont="1" applyFill="1" applyAlignment="1">
      <alignment horizontal="center" vertical="center"/>
    </xf>
    <xf numFmtId="0" fontId="16" fillId="7" borderId="0" xfId="2" applyFont="1" applyFill="1" applyBorder="1" applyAlignment="1" applyProtection="1">
      <alignment horizontal="left" vertical="center" wrapText="1" indent="1"/>
    </xf>
    <xf numFmtId="167" fontId="48" fillId="0" borderId="0" xfId="18" applyNumberFormat="1" applyFont="1" applyAlignment="1">
      <alignment horizontal="right"/>
    </xf>
    <xf numFmtId="0" fontId="20" fillId="8" borderId="0" xfId="0" applyFont="1" applyFill="1" applyAlignment="1" applyProtection="1">
      <alignment horizontal="center" vertical="center"/>
      <protection hidden="1"/>
    </xf>
    <xf numFmtId="168" fontId="48" fillId="0" borderId="0" xfId="18" applyNumberFormat="1" applyFont="1" applyAlignment="1">
      <alignment horizontal="right"/>
    </xf>
    <xf numFmtId="167" fontId="59" fillId="0" borderId="0" xfId="22" applyNumberFormat="1" applyFont="1" applyAlignment="1">
      <alignment horizontal="left"/>
    </xf>
    <xf numFmtId="0" fontId="47" fillId="22" borderId="0" xfId="17" applyFont="1" applyFill="1" applyAlignment="1">
      <alignment horizontal="center" vertical="center" wrapText="1"/>
    </xf>
    <xf numFmtId="0" fontId="47" fillId="22" borderId="0" xfId="17" applyFont="1" applyFill="1" applyAlignment="1">
      <alignment horizontal="center" vertical="center"/>
    </xf>
    <xf numFmtId="0" fontId="20" fillId="22" borderId="0" xfId="0" applyFont="1" applyFill="1" applyAlignment="1" applyProtection="1">
      <alignment horizontal="center" vertical="center"/>
      <protection hidden="1"/>
    </xf>
    <xf numFmtId="168" fontId="59" fillId="0" borderId="0" xfId="23" applyNumberFormat="1" applyFont="1" applyAlignment="1">
      <alignment horizontal="left"/>
    </xf>
    <xf numFmtId="0" fontId="56" fillId="21" borderId="3" xfId="17" applyFont="1" applyFill="1" applyBorder="1" applyAlignment="1">
      <alignment horizontal="center"/>
    </xf>
    <xf numFmtId="0" fontId="56" fillId="21" borderId="5" xfId="17" applyFont="1" applyFill="1" applyBorder="1" applyAlignment="1">
      <alignment horizontal="center"/>
    </xf>
    <xf numFmtId="0" fontId="56" fillId="21" borderId="7" xfId="17" applyFont="1" applyFill="1" applyBorder="1" applyAlignment="1">
      <alignment horizontal="center"/>
    </xf>
    <xf numFmtId="0" fontId="52" fillId="0" borderId="0" xfId="17" applyFont="1" applyAlignment="1">
      <alignment horizontal="left" vertical="center" wrapText="1"/>
    </xf>
    <xf numFmtId="0" fontId="52" fillId="17" borderId="0" xfId="17" applyFont="1" applyFill="1" applyAlignment="1">
      <alignment horizontal="left" vertical="center" wrapText="1" indent="1"/>
    </xf>
    <xf numFmtId="0" fontId="52" fillId="7" borderId="0" xfId="20" applyFont="1" applyFill="1" applyBorder="1" applyAlignment="1" applyProtection="1">
      <alignment horizontal="left" vertical="center" wrapText="1" indent="1"/>
    </xf>
    <xf numFmtId="0" fontId="52" fillId="7" borderId="0" xfId="17" applyFont="1" applyFill="1" applyAlignment="1">
      <alignment horizontal="left" vertical="center" wrapText="1" indent="1"/>
    </xf>
    <xf numFmtId="0" fontId="52" fillId="18" borderId="0" xfId="20" applyFont="1" applyFill="1" applyBorder="1" applyAlignment="1" applyProtection="1">
      <alignment horizontal="left" vertical="center" wrapText="1" indent="1"/>
    </xf>
    <xf numFmtId="0" fontId="52" fillId="19" borderId="0" xfId="17" applyFont="1" applyFill="1" applyAlignment="1">
      <alignment horizontal="left" vertical="center" wrapText="1" indent="1"/>
    </xf>
    <xf numFmtId="0" fontId="57" fillId="0" borderId="8" xfId="17" applyFont="1" applyBorder="1" applyAlignment="1">
      <alignment horizontal="left" vertical="top"/>
    </xf>
    <xf numFmtId="0" fontId="57" fillId="0" borderId="10" xfId="17" applyFont="1" applyBorder="1" applyAlignment="1">
      <alignment horizontal="left" vertical="top"/>
    </xf>
    <xf numFmtId="0" fontId="57" fillId="0" borderId="11" xfId="17" applyFont="1" applyBorder="1" applyAlignment="1">
      <alignment horizontal="left" vertical="top"/>
    </xf>
    <xf numFmtId="0" fontId="56" fillId="13" borderId="3" xfId="17" applyFont="1" applyFill="1" applyBorder="1" applyAlignment="1">
      <alignment horizontal="center"/>
    </xf>
    <xf numFmtId="0" fontId="56" fillId="13" borderId="5" xfId="17" applyFont="1" applyFill="1" applyBorder="1" applyAlignment="1">
      <alignment horizontal="center"/>
    </xf>
    <xf numFmtId="0" fontId="56" fillId="13" borderId="7" xfId="17" applyFont="1" applyFill="1" applyBorder="1" applyAlignment="1">
      <alignment horizontal="center"/>
    </xf>
  </cellXfs>
  <cellStyles count="24">
    <cellStyle name="Comma 2" xfId="1" xr:uid="{00000000-0005-0000-0000-000000000000}"/>
    <cellStyle name="Hyperlink" xfId="2" builtinId="8"/>
    <cellStyle name="Hyperlink 2" xfId="3" xr:uid="{00000000-0005-0000-0000-000002000000}"/>
    <cellStyle name="Hyperlink 2 2" xfId="10" xr:uid="{00000000-0005-0000-0000-000003000000}"/>
    <cellStyle name="Hyperlink 2 2 2" xfId="20" xr:uid="{B7043683-261E-47B9-BD84-DECE12A2AC40}"/>
    <cellStyle name="Hyperlink 2 3" xfId="13" xr:uid="{00000000-0005-0000-0000-000004000000}"/>
    <cellStyle name="Normal" xfId="0" builtinId="0"/>
    <cellStyle name="Normal 2" xfId="4" xr:uid="{00000000-0005-0000-0000-000006000000}"/>
    <cellStyle name="Normal 2 2" xfId="8" xr:uid="{00000000-0005-0000-0000-000007000000}"/>
    <cellStyle name="Normal 2 2 2 3" xfId="15" xr:uid="{A2C4DF97-96BF-47FD-B8CF-BB631BF1C91F}"/>
    <cellStyle name="Normal 2 3" xfId="7" xr:uid="{00000000-0005-0000-0000-000008000000}"/>
    <cellStyle name="Normal 3" xfId="5" xr:uid="{00000000-0005-0000-0000-000009000000}"/>
    <cellStyle name="Normal 3 2" xfId="16" xr:uid="{89CE6480-7EEE-483A-A819-D29F6E295C8F}"/>
    <cellStyle name="Normal 3 2 2" xfId="17" xr:uid="{BB676B80-CD42-43DF-B5E0-07E35B767582}"/>
    <cellStyle name="Normal 3 5" xfId="19" xr:uid="{70A1AA51-17E2-4FEB-AAA0-1405A19BA93A}"/>
    <cellStyle name="Normal 4" xfId="11" xr:uid="{00000000-0005-0000-0000-00000A000000}"/>
    <cellStyle name="Normal 5" xfId="9" xr:uid="{00000000-0005-0000-0000-00000B000000}"/>
    <cellStyle name="Normal 5 2" xfId="12" xr:uid="{00000000-0005-0000-0000-00000C000000}"/>
    <cellStyle name="Normal 5 3" xfId="18" xr:uid="{DB4DC63F-9307-4E0B-8CB5-DA97D8D6C8B1}"/>
    <cellStyle name="Normal 5 3 2" xfId="21" xr:uid="{F2ADDDD7-DD27-48F8-B34A-C6C9D2AB1BDE}"/>
    <cellStyle name="Normal 5 3 2 2" xfId="23" xr:uid="{182C27C6-00FD-4159-A6CC-282C72A987B9}"/>
    <cellStyle name="Normal 5 3 3" xfId="22" xr:uid="{B0ECC1E2-311D-44A3-B1D9-A077B5584277}"/>
    <cellStyle name="Normal 6" xfId="14" xr:uid="{00000000-0005-0000-0000-00000D000000}"/>
    <cellStyle name="Percent 2" xfId="6"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42875"/>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Brengt men een beroepsmatig pand in als 'kapitaal' in de vennootschap, dan moeten er daarop in principe geen registratierechten betaald worden, maar slechts het vast recht van € 50. Wordt dat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pand niet volledig in aandelen vergoed, dan moet er op een stuk van dat pand wel 12% of 12,50% registratierechten betaald worden. Het is echter niet altijd eenvoudig om in dat geval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registratierechten correct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berekent u de registratierechten op de 'gemengde' inbreng van een beroepsmatig pand in een vennootschap.</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2286000" y="2857500"/>
          <a:ext cx="0" cy="28575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on apporte un immeuble professionnel au capital d'une société, on n'a en principe pas de droits d'enregistrement à payer, si ce n'est le droit fixe de 50 €. Par contre, si l'apport de l'immeuble n'est pas totalement rémunéré en actions, il faut s'acquitter de 12% ou 12,50 % de droits d'enregistrement sur une partie de sa valeur. Cependant, il n'est pas toujours évident de calculer correctement les droits dus en pareil cas.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 module vous permet de calculer les droits d'enregistrement dus sur « l'apport mixte » d'un immeuble professionnel à une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600-000004000000}"/>
            </a:ext>
          </a:extLst>
        </xdr:cNvPr>
        <xdr:cNvSpPr/>
      </xdr:nvSpPr>
      <xdr:spPr bwMode="auto">
        <a:xfrm flipH="1">
          <a:off x="7305675" y="5781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Brengt men een beroepsmatig pand in als 'kapitaal' in de vennootschap, dan moeten er daarop in principe geen registratierechten betaald worden, maar slechts het vast recht van € 50. Wordt dat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pand niet volledig in aandelen vergoed, dan moet er op een stuk van dat pand wel 12% of 12,50% registratierechten betaald worden. Het is echter niet altijd eenvoudig om in dat geval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registratierechten correct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berekent u de registratierechten op de 'gemengde' inbreng van een beroepsmatig pand in een vennootschap.</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3" name="Rectangle 2">
          <a:extLst>
            <a:ext uri="{FF2B5EF4-FFF2-40B4-BE49-F238E27FC236}">
              <a16:creationId xmlns:a16="http://schemas.microsoft.com/office/drawing/2014/main" id="{00000000-0008-0000-0700-000003000000}"/>
            </a:ext>
          </a:extLst>
        </xdr:cNvPr>
        <xdr:cNvSpPr/>
      </xdr:nvSpPr>
      <xdr:spPr bwMode="auto">
        <a:xfrm flipH="1">
          <a:off x="7305675" y="6924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on apporte un immeuble professionnel au capital d'une société, on n'a en principe pas de droits d'enregistrement à payer, si ce n'est le droit fixe de 50 €. Par contre, si l'apport de l'immeuble n'est pas totalement rémunéré en actions, il faut s'acquitter de 12% ou 12,50 % de droits d'enregistrement sur une partie de sa valeur. Cependant, il n'est pas toujours évident de calculer correctement les droits dus en pareil cas.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 module vous permet de calculer les droits d'enregistrement dus sur « l'apport mixte » d'un immeuble professionnel à une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3" name="Rectangle 2">
          <a:extLst>
            <a:ext uri="{FF2B5EF4-FFF2-40B4-BE49-F238E27FC236}">
              <a16:creationId xmlns:a16="http://schemas.microsoft.com/office/drawing/2014/main" id="{00000000-0008-0000-0800-000003000000}"/>
            </a:ext>
          </a:extLst>
        </xdr:cNvPr>
        <xdr:cNvSpPr/>
      </xdr:nvSpPr>
      <xdr:spPr bwMode="auto">
        <a:xfrm flipH="1">
          <a:off x="7305675" y="6924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editAs="oneCell">
    <xdr:from>
      <xdr:col>1</xdr:col>
      <xdr:colOff>0</xdr:colOff>
      <xdr:row>1</xdr:row>
      <xdr:rowOff>0</xdr:rowOff>
    </xdr:from>
    <xdr:to>
      <xdr:col>5</xdr:col>
      <xdr:colOff>628650</xdr:colOff>
      <xdr:row>1</xdr:row>
      <xdr:rowOff>1493044</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lefebvre-sarrut.be/dms?id_=168f1cc0-23e6-4e26-b199-ac7b33a6d878"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download.lefebvre-sarrut.be/dms?id_=aacbfce0-d0b9-480a-ac15-567ede08656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C21E8-253E-46E0-8189-6F4111FD1A9A}">
  <sheetPr codeName="Sheet2">
    <tabColor theme="4" tint="0.79998168889431442"/>
    <pageSetUpPr autoPageBreaks="0" fitToPage="1"/>
  </sheetPr>
  <dimension ref="A1:JK220"/>
  <sheetViews>
    <sheetView showGridLines="0" showRowColHeaders="0" tabSelected="1" workbookViewId="0"/>
  </sheetViews>
  <sheetFormatPr defaultColWidth="5.7109375" defaultRowHeight="20.100000000000001" customHeight="1"/>
  <cols>
    <col min="1" max="1" width="5.7109375" style="43" customWidth="1"/>
    <col min="2" max="2" width="22.85546875" style="43" customWidth="1"/>
    <col min="3" max="3" width="18.5703125" style="43" customWidth="1"/>
    <col min="4" max="4" width="22.85546875" style="43" customWidth="1"/>
    <col min="5" max="5" width="18.5703125" style="43" customWidth="1"/>
    <col min="6" max="6" width="25.7109375" style="43" customWidth="1"/>
    <col min="7" max="9" width="5.7109375" style="43" customWidth="1"/>
    <col min="10" max="10" width="8.42578125" style="43" customWidth="1"/>
    <col min="11" max="16384" width="5.71093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48.75" customHeight="1">
      <c r="A2" s="45"/>
      <c r="B2" s="44"/>
      <c r="C2" s="44"/>
      <c r="D2" s="108">
        <v>45281</v>
      </c>
      <c r="E2" s="108"/>
      <c r="F2" s="108"/>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05" t="s">
        <v>5</v>
      </c>
      <c r="C4" s="106"/>
      <c r="D4" s="106"/>
      <c r="E4" s="106"/>
      <c r="F4" s="106"/>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62"/>
      <c r="C17" s="44"/>
      <c r="D17" s="44"/>
      <c r="E17" s="44"/>
      <c r="F17" s="44"/>
      <c r="G17" s="45"/>
      <c r="H17" s="45"/>
      <c r="I17" s="45"/>
      <c r="J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58" t="s">
        <v>9</v>
      </c>
      <c r="C18" s="61"/>
      <c r="D18" s="60" t="s">
        <v>10</v>
      </c>
      <c r="E18" s="59"/>
      <c r="F18" s="58" t="s">
        <v>11</v>
      </c>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B19" s="57" t="s">
        <v>30</v>
      </c>
      <c r="C19" s="56"/>
      <c r="D19" s="55" t="s">
        <v>8</v>
      </c>
      <c r="E19" s="56"/>
      <c r="F19" s="55" t="s">
        <v>8</v>
      </c>
      <c r="G19" s="45"/>
      <c r="H19" s="45"/>
      <c r="I19" s="45"/>
      <c r="J19" s="45"/>
      <c r="K19" s="45"/>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12</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25">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25">
      <c r="A24" s="45"/>
      <c r="B24" s="51" t="s">
        <v>29</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51" t="s">
        <v>28</v>
      </c>
      <c r="C25" s="50"/>
      <c r="D25" s="50"/>
      <c r="E25" s="49"/>
      <c r="F25" s="49"/>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8"/>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8"/>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Q34" s="45"/>
      <c r="R34" s="45"/>
      <c r="S34" s="45"/>
      <c r="T34" s="45"/>
      <c r="U34" s="45"/>
      <c r="V34" s="45"/>
      <c r="W34" s="45"/>
      <c r="X34" s="45"/>
      <c r="Y34" s="45"/>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row>
    <row r="35" spans="1:271" ht="20.100000000000001" customHeight="1">
      <c r="A35" s="45"/>
      <c r="B35" s="45"/>
      <c r="C35" s="45"/>
      <c r="D35" s="45"/>
      <c r="E35" s="45"/>
      <c r="F35" s="47"/>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6"/>
      <c r="D37" s="46"/>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6"/>
      <c r="D46" s="46"/>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row r="220" spans="7:205" ht="20.100000000000001" customHeight="1">
      <c r="G220" s="45"/>
      <c r="H220" s="45"/>
      <c r="I220" s="45"/>
      <c r="J220" s="45"/>
      <c r="K220" s="45"/>
      <c r="L220" s="45"/>
      <c r="M220" s="45"/>
      <c r="N220" s="45"/>
      <c r="O220" s="45"/>
      <c r="P220" s="45"/>
      <c r="Q220" s="45"/>
      <c r="R220" s="45"/>
      <c r="S220" s="45"/>
      <c r="T220" s="45"/>
      <c r="U220" s="45"/>
      <c r="V220" s="45"/>
      <c r="W220" s="45"/>
      <c r="X220" s="45"/>
      <c r="Y220" s="45"/>
      <c r="Z220" s="45"/>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row>
  </sheetData>
  <sheetProtection algorithmName="SHA-512" hashValue="wCDtRBKkmJYpqnrGJmt1Eyp0u2PEw4DU4MKJMHr+ThNpt20xJUB+vzZHTeHALeV8STnDZkuq/5oooHoaf3umAg==" saltValue="YRQui84UbjzqickHRvbpMA==" spinCount="100000" sheet="1" objects="1" scenarios="1"/>
  <mergeCells count="3">
    <mergeCell ref="B4:F4"/>
    <mergeCell ref="B21:E22"/>
    <mergeCell ref="D2:F2"/>
  </mergeCells>
  <hyperlinks>
    <hyperlink ref="B19" location="'1'!A1" tooltip="Nota van de redactie" display="} Klik hier" xr:uid="{14818217-9233-47B7-8D5B-E8E49945CF84}"/>
    <hyperlink ref="D19" location="'2'!A1" tooltip="Reken zelf!" display="} Klik hier" xr:uid="{5AA772EA-BF7A-4B83-B39D-B2454EC19836}"/>
    <hyperlink ref="F19" r:id="rId1" tooltip="Checklist" xr:uid="{5F6B011F-108B-40CC-8559-D423DEBD9BC6}"/>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FCD7-C6FC-4665-A419-BFC20D6B3389}">
  <sheetPr codeName="Sheet10">
    <tabColor theme="8" tint="0.79998168889431442"/>
    <pageSetUpPr autoPageBreaks="0" fitToPage="1"/>
  </sheetPr>
  <dimension ref="A1:I139"/>
  <sheetViews>
    <sheetView showGridLines="0" showRowColHeaders="0" zoomScaleNormal="100" workbookViewId="0">
      <selection activeCell="C27" sqref="C27"/>
    </sheetView>
  </sheetViews>
  <sheetFormatPr defaultColWidth="9.140625" defaultRowHeight="16.149999999999999" customHeight="1"/>
  <cols>
    <col min="1" max="1" width="5.7109375" style="7" customWidth="1"/>
    <col min="2" max="2" width="81.85546875" style="7" customWidth="1"/>
    <col min="3" max="3" width="10" style="7" customWidth="1"/>
    <col min="4" max="4" width="24.5703125" style="7" customWidth="1"/>
    <col min="5" max="11" width="5.7109375" style="7" customWidth="1"/>
    <col min="12" max="16384" width="9.140625" style="7"/>
  </cols>
  <sheetData>
    <row r="1" spans="2:9" ht="16.149999999999999" customHeight="1" thickBot="1">
      <c r="F1" s="6"/>
      <c r="G1" s="6"/>
      <c r="H1" s="6"/>
      <c r="I1" s="6"/>
    </row>
    <row r="2" spans="2:9" ht="30" customHeight="1" thickBot="1">
      <c r="B2" s="114" t="s">
        <v>86</v>
      </c>
      <c r="C2" s="114"/>
      <c r="D2" s="114"/>
      <c r="F2" s="1" t="s">
        <v>0</v>
      </c>
      <c r="G2" s="2" t="s">
        <v>1</v>
      </c>
      <c r="H2" s="3" t="s">
        <v>2</v>
      </c>
      <c r="I2" s="3" t="s">
        <v>3</v>
      </c>
    </row>
    <row r="3" spans="2:9" ht="16.149999999999999" customHeight="1">
      <c r="F3" s="4"/>
      <c r="G3" s="4"/>
      <c r="H3" s="4"/>
      <c r="I3" s="4"/>
    </row>
    <row r="4" spans="2:9" ht="15.95" customHeight="1">
      <c r="B4" s="95" t="s">
        <v>106</v>
      </c>
      <c r="C4" s="15"/>
      <c r="D4" s="99" t="s">
        <v>122</v>
      </c>
      <c r="F4" s="5"/>
      <c r="G4" s="5"/>
      <c r="H4" s="5"/>
      <c r="I4" s="5"/>
    </row>
    <row r="5" spans="2:9" ht="15.95" customHeight="1">
      <c r="B5" s="30" t="s">
        <v>104</v>
      </c>
      <c r="C5" s="29"/>
      <c r="D5" s="98">
        <v>0</v>
      </c>
      <c r="F5" s="5"/>
      <c r="G5" s="5"/>
      <c r="H5" s="5"/>
      <c r="I5" s="5"/>
    </row>
    <row r="6" spans="2:9" ht="15.95" customHeight="1">
      <c r="B6" s="30" t="s">
        <v>105</v>
      </c>
      <c r="C6" s="29"/>
      <c r="D6" s="98">
        <v>0</v>
      </c>
      <c r="F6" s="5"/>
      <c r="G6" s="5"/>
      <c r="H6" s="5"/>
      <c r="I6" s="5"/>
    </row>
    <row r="7" spans="2:9" ht="15.95" customHeight="1">
      <c r="B7" s="30" t="s">
        <v>85</v>
      </c>
      <c r="C7" s="28"/>
      <c r="D7" s="98">
        <v>0</v>
      </c>
      <c r="F7" s="5"/>
      <c r="G7" s="5"/>
      <c r="H7" s="5"/>
      <c r="I7" s="5"/>
    </row>
    <row r="8" spans="2:9" ht="15.95" customHeight="1">
      <c r="B8" s="28" t="s">
        <v>109</v>
      </c>
      <c r="C8" s="28"/>
      <c r="D8" s="34">
        <f>SUM(D5:D7)</f>
        <v>0</v>
      </c>
      <c r="F8" s="5"/>
      <c r="G8" s="5"/>
      <c r="H8" s="5"/>
      <c r="I8" s="5"/>
    </row>
    <row r="9" spans="2:9" ht="15.95" customHeight="1">
      <c r="B9" s="9"/>
      <c r="C9" s="9"/>
      <c r="D9" s="9"/>
      <c r="F9" s="5"/>
      <c r="G9" s="5"/>
      <c r="H9" s="5"/>
      <c r="I9" s="5"/>
    </row>
    <row r="10" spans="2:9" ht="15.95" customHeight="1">
      <c r="B10" s="95" t="s">
        <v>115</v>
      </c>
      <c r="C10" s="9"/>
      <c r="D10" s="9"/>
      <c r="F10" s="5"/>
      <c r="G10" s="5"/>
      <c r="H10" s="5"/>
      <c r="I10" s="5"/>
    </row>
    <row r="11" spans="2:9" ht="15.95" customHeight="1">
      <c r="B11" s="93" t="s">
        <v>108</v>
      </c>
      <c r="C11" s="28"/>
      <c r="D11" s="98">
        <v>0</v>
      </c>
      <c r="F11" s="5"/>
      <c r="G11" s="5"/>
      <c r="H11" s="5"/>
      <c r="I11" s="5"/>
    </row>
    <row r="12" spans="2:9" ht="15.95" customHeight="1">
      <c r="B12" s="11"/>
      <c r="C12" s="11"/>
      <c r="D12" s="11"/>
      <c r="F12" s="5"/>
      <c r="G12" s="5"/>
      <c r="H12" s="5"/>
      <c r="I12" s="5"/>
    </row>
    <row r="13" spans="2:9" ht="15.95" customHeight="1">
      <c r="B13" s="93" t="s">
        <v>107</v>
      </c>
      <c r="C13" s="15"/>
      <c r="D13" s="8"/>
      <c r="F13" s="5"/>
      <c r="G13" s="5"/>
      <c r="H13" s="5"/>
      <c r="I13" s="5"/>
    </row>
    <row r="14" spans="2:9" ht="15.95" customHeight="1">
      <c r="B14" s="30" t="s">
        <v>84</v>
      </c>
      <c r="C14" s="30"/>
      <c r="D14" s="98">
        <v>0</v>
      </c>
      <c r="F14" s="5"/>
      <c r="G14" s="5"/>
      <c r="H14" s="5"/>
      <c r="I14" s="5"/>
    </row>
    <row r="15" spans="2:9" ht="15.95" customHeight="1">
      <c r="B15" s="30" t="s">
        <v>83</v>
      </c>
      <c r="C15" s="30"/>
      <c r="D15" s="98">
        <v>0</v>
      </c>
      <c r="F15" s="5"/>
      <c r="G15" s="5"/>
      <c r="H15" s="5"/>
      <c r="I15" s="5"/>
    </row>
    <row r="16" spans="2:9" ht="15.95" customHeight="1">
      <c r="B16" s="30" t="s">
        <v>82</v>
      </c>
      <c r="C16" s="30"/>
      <c r="D16" s="98">
        <v>0</v>
      </c>
      <c r="F16" s="5"/>
      <c r="G16" s="5"/>
      <c r="H16" s="5"/>
      <c r="I16" s="5"/>
    </row>
    <row r="17" spans="2:9" ht="15.95" customHeight="1">
      <c r="B17" s="30" t="s">
        <v>81</v>
      </c>
      <c r="C17" s="30"/>
      <c r="D17" s="42">
        <f>SUM(D5:D7)-D11-SUM(D14:D16)</f>
        <v>0</v>
      </c>
      <c r="F17" s="5"/>
      <c r="G17" s="5"/>
      <c r="H17" s="5"/>
      <c r="I17" s="5"/>
    </row>
    <row r="18" spans="2:9" ht="15.95" customHeight="1">
      <c r="B18" s="28" t="s">
        <v>109</v>
      </c>
      <c r="C18" s="28"/>
      <c r="D18" s="34">
        <f>SUM(D14:D17)</f>
        <v>0</v>
      </c>
      <c r="F18" s="5"/>
      <c r="G18" s="5"/>
      <c r="H18" s="5"/>
      <c r="I18" s="5"/>
    </row>
    <row r="19" spans="2:9" ht="15.95" customHeight="1">
      <c r="B19" s="9"/>
      <c r="C19" s="9"/>
      <c r="D19" s="13"/>
      <c r="F19" s="5"/>
      <c r="G19" s="5"/>
      <c r="H19" s="5"/>
      <c r="I19" s="5"/>
    </row>
    <row r="20" spans="2:9" ht="15.95" customHeight="1">
      <c r="B20" s="95" t="s">
        <v>110</v>
      </c>
      <c r="C20" s="15"/>
      <c r="D20" s="10"/>
      <c r="F20" s="5"/>
      <c r="G20" s="5"/>
      <c r="H20" s="5"/>
      <c r="I20" s="5"/>
    </row>
    <row r="21" spans="2:9" ht="15.95" customHeight="1">
      <c r="B21" s="30" t="s">
        <v>111</v>
      </c>
      <c r="C21" s="30"/>
      <c r="D21" s="35">
        <f>D11</f>
        <v>0</v>
      </c>
      <c r="F21" s="5"/>
      <c r="G21" s="5"/>
      <c r="H21" s="5"/>
      <c r="I21" s="5"/>
    </row>
    <row r="22" spans="2:9" ht="15.95" customHeight="1">
      <c r="B22" s="30" t="s">
        <v>80</v>
      </c>
      <c r="C22" s="30"/>
      <c r="D22" s="35">
        <f>D18</f>
        <v>0</v>
      </c>
      <c r="F22" s="5"/>
      <c r="G22" s="5"/>
      <c r="H22" s="5"/>
      <c r="I22" s="5"/>
    </row>
    <row r="23" spans="2:9" ht="15.95" customHeight="1">
      <c r="B23" s="28" t="s">
        <v>79</v>
      </c>
      <c r="C23" s="28"/>
      <c r="D23" s="32">
        <f>+D21+D22</f>
        <v>0</v>
      </c>
      <c r="F23" s="5"/>
      <c r="G23" s="5"/>
      <c r="H23" s="5"/>
      <c r="I23" s="5"/>
    </row>
    <row r="24" spans="2:9" ht="15.95" customHeight="1">
      <c r="F24" s="5"/>
      <c r="G24" s="5"/>
      <c r="H24" s="5"/>
      <c r="I24" s="5"/>
    </row>
    <row r="25" spans="2:9" ht="15.95" customHeight="1">
      <c r="B25" s="95" t="s">
        <v>112</v>
      </c>
      <c r="C25" s="15"/>
      <c r="D25" s="9"/>
      <c r="F25" s="5"/>
      <c r="G25" s="5"/>
      <c r="H25" s="5"/>
      <c r="I25" s="5"/>
    </row>
    <row r="26" spans="2:9" ht="15.95" customHeight="1">
      <c r="B26" s="30" t="s">
        <v>78</v>
      </c>
      <c r="C26" s="100" t="s">
        <v>114</v>
      </c>
      <c r="D26" s="33">
        <f>SUM(D5:D7)-D27</f>
        <v>0</v>
      </c>
      <c r="F26" s="102"/>
      <c r="G26" s="5"/>
      <c r="H26" s="5"/>
      <c r="I26" s="5"/>
    </row>
    <row r="27" spans="2:9" ht="15.95" customHeight="1">
      <c r="B27" s="30" t="s">
        <v>113</v>
      </c>
      <c r="C27" s="97">
        <v>0.125</v>
      </c>
      <c r="D27" s="33">
        <f>IF(D23=0,0,(D5+(D6*D22/D23)))</f>
        <v>0</v>
      </c>
      <c r="F27" s="103"/>
      <c r="G27" s="23"/>
      <c r="H27" s="5"/>
      <c r="I27" s="22"/>
    </row>
    <row r="28" spans="2:9" ht="15.95" customHeight="1">
      <c r="B28" s="37" t="s">
        <v>109</v>
      </c>
      <c r="C28" s="37"/>
      <c r="D28" s="34">
        <f>D26+D27</f>
        <v>0</v>
      </c>
      <c r="F28" s="5"/>
      <c r="G28" s="24">
        <v>1</v>
      </c>
      <c r="H28" s="24">
        <v>0.1</v>
      </c>
      <c r="I28" s="5"/>
    </row>
    <row r="29" spans="2:9" ht="15.95" customHeight="1">
      <c r="B29" s="37"/>
      <c r="C29" s="37"/>
      <c r="D29" s="37"/>
      <c r="F29" s="5"/>
      <c r="G29" s="24"/>
      <c r="H29" s="24"/>
      <c r="I29" s="5"/>
    </row>
    <row r="30" spans="2:9" ht="15.95" customHeight="1">
      <c r="B30" s="95" t="s">
        <v>77</v>
      </c>
      <c r="C30" s="28"/>
      <c r="D30" s="10"/>
      <c r="F30" s="5"/>
      <c r="G30" s="24">
        <v>2</v>
      </c>
      <c r="H30" s="24">
        <v>0.12</v>
      </c>
      <c r="I30" s="5"/>
    </row>
    <row r="31" spans="2:9" ht="15.95" customHeight="1">
      <c r="B31" s="30" t="s">
        <v>76</v>
      </c>
      <c r="C31" s="30"/>
      <c r="D31" s="33">
        <v>50</v>
      </c>
      <c r="F31" s="5"/>
      <c r="G31" s="24">
        <v>3</v>
      </c>
      <c r="H31" s="24">
        <v>0.125</v>
      </c>
      <c r="I31" s="5"/>
    </row>
    <row r="32" spans="2:9" ht="15.95" customHeight="1">
      <c r="B32" s="38">
        <f>C27</f>
        <v>0.125</v>
      </c>
      <c r="C32" s="38"/>
      <c r="D32" s="33">
        <f>D27*B32</f>
        <v>0</v>
      </c>
      <c r="F32" s="5"/>
      <c r="G32" s="5"/>
      <c r="H32" s="5"/>
      <c r="I32" s="5"/>
    </row>
    <row r="33" spans="1:9" ht="15.95" customHeight="1">
      <c r="B33" s="37" t="s">
        <v>109</v>
      </c>
      <c r="C33" s="37"/>
      <c r="D33" s="34">
        <f>D31+D32</f>
        <v>50</v>
      </c>
      <c r="F33" s="5"/>
      <c r="G33" s="5"/>
      <c r="H33" s="5"/>
      <c r="I33" s="5"/>
    </row>
    <row r="34" spans="1:9" ht="15.95" customHeight="1">
      <c r="B34" s="37"/>
      <c r="C34" s="100" t="s">
        <v>114</v>
      </c>
      <c r="D34" s="37"/>
      <c r="E34" s="37"/>
      <c r="F34" s="5"/>
      <c r="G34" s="5"/>
      <c r="H34" s="5"/>
      <c r="I34" s="5"/>
    </row>
    <row r="35" spans="1:9" ht="15.95" customHeight="1">
      <c r="B35" s="39" t="s">
        <v>75</v>
      </c>
      <c r="C35" s="96">
        <v>0.25</v>
      </c>
      <c r="D35" s="33">
        <f>-D33*C35</f>
        <v>-12.5</v>
      </c>
      <c r="F35" s="5"/>
      <c r="G35" s="5"/>
      <c r="H35" s="5"/>
      <c r="I35" s="5"/>
    </row>
    <row r="36" spans="1:9" ht="15.95" customHeight="1">
      <c r="B36" s="40" t="s">
        <v>74</v>
      </c>
      <c r="C36" s="40"/>
      <c r="D36" s="34">
        <f>+D33+D35</f>
        <v>37.5</v>
      </c>
      <c r="F36" s="5"/>
      <c r="G36" s="5"/>
      <c r="H36" s="5"/>
      <c r="I36" s="5"/>
    </row>
    <row r="37" spans="1:9" ht="15.95" customHeight="1">
      <c r="B37" s="9"/>
      <c r="C37" s="9"/>
      <c r="D37" s="9"/>
      <c r="F37" s="5"/>
      <c r="G37" s="5"/>
      <c r="H37" s="5"/>
      <c r="I37" s="5"/>
    </row>
    <row r="38" spans="1:9" ht="15.95" customHeight="1">
      <c r="A38" s="5"/>
      <c r="B38" s="5"/>
      <c r="C38" s="5"/>
      <c r="D38" s="5"/>
      <c r="E38" s="5"/>
      <c r="F38" s="5"/>
      <c r="G38" s="5"/>
      <c r="H38" s="5"/>
      <c r="I38" s="5"/>
    </row>
    <row r="39" spans="1:9" ht="15.95" customHeight="1"/>
    <row r="40" spans="1:9" ht="15.95" customHeight="1"/>
    <row r="41" spans="1:9" ht="15.95" customHeight="1"/>
    <row r="42" spans="1:9" ht="15.95" customHeight="1"/>
    <row r="43" spans="1:9" ht="15.95" customHeight="1">
      <c r="B43" s="9"/>
      <c r="C43" s="9"/>
      <c r="D43" s="12"/>
    </row>
    <row r="44" spans="1:9" ht="15.95" customHeight="1">
      <c r="B44" s="9"/>
      <c r="C44" s="9"/>
      <c r="D44" s="12"/>
    </row>
    <row r="45" spans="1:9" ht="15.95" customHeight="1"/>
    <row r="46" spans="1:9" ht="15.95" customHeight="1"/>
    <row r="47" spans="1:9" ht="15.95" customHeight="1"/>
    <row r="48" spans="1:9" ht="15.95" customHeight="1"/>
    <row r="49" spans="2:4" ht="15.95" customHeight="1"/>
    <row r="50" spans="2:4" ht="15.95" customHeight="1"/>
    <row r="51" spans="2:4" ht="15.95" customHeight="1"/>
    <row r="52" spans="2:4" ht="15.95" customHeight="1"/>
    <row r="53" spans="2:4" ht="15.95" customHeight="1"/>
    <row r="54" spans="2:4" ht="15.95" customHeight="1"/>
    <row r="55" spans="2:4" ht="15.95" customHeight="1"/>
    <row r="56" spans="2:4" ht="15.95" customHeight="1"/>
    <row r="57" spans="2:4" ht="15.95" customHeight="1"/>
    <row r="58" spans="2:4" ht="15.95" customHeight="1">
      <c r="B58" s="9"/>
      <c r="C58" s="9"/>
      <c r="D58" s="12"/>
    </row>
    <row r="59" spans="2:4" ht="15.95" customHeight="1"/>
    <row r="60" spans="2:4" ht="15.95" customHeight="1"/>
    <row r="61" spans="2:4" ht="15.95" customHeight="1"/>
    <row r="62" spans="2:4" ht="15.95" customHeight="1"/>
    <row r="63" spans="2:4" ht="15.95" customHeight="1"/>
    <row r="64" spans="2:4" ht="15.95" customHeight="1"/>
    <row r="65" spans="2:4" ht="15.95" customHeight="1"/>
    <row r="66" spans="2:4" ht="15.95" customHeight="1">
      <c r="B66" s="9"/>
      <c r="C66" s="9"/>
      <c r="D66" s="9"/>
    </row>
    <row r="67" spans="2:4" ht="15.95" customHeight="1">
      <c r="B67" s="9"/>
      <c r="C67" s="9"/>
      <c r="D67" s="9"/>
    </row>
    <row r="68" spans="2:4" ht="15.95" customHeight="1">
      <c r="B68" s="9"/>
      <c r="C68" s="9"/>
      <c r="D68" s="9"/>
    </row>
    <row r="69" spans="2:4" ht="15.95" customHeight="1">
      <c r="B69" s="9"/>
      <c r="C69" s="9"/>
      <c r="D69" s="9"/>
    </row>
    <row r="70" spans="2:4" ht="15.95" customHeight="1">
      <c r="B70" s="9"/>
      <c r="C70" s="9"/>
      <c r="D70" s="9"/>
    </row>
    <row r="71" spans="2:4" ht="15.95" customHeight="1">
      <c r="B71" s="9"/>
      <c r="C71" s="9"/>
      <c r="D71" s="9"/>
    </row>
    <row r="72" spans="2:4" ht="15.95" customHeight="1">
      <c r="B72" s="9"/>
      <c r="C72" s="9"/>
      <c r="D72" s="9"/>
    </row>
    <row r="73" spans="2:4" ht="15.95" customHeight="1">
      <c r="B73" s="9"/>
      <c r="C73" s="9"/>
      <c r="D73" s="9"/>
    </row>
    <row r="74" spans="2:4" ht="15.95" customHeight="1">
      <c r="B74" s="9"/>
      <c r="C74" s="9"/>
      <c r="D74" s="9"/>
    </row>
    <row r="75" spans="2:4" ht="15.95" customHeight="1">
      <c r="B75" s="9"/>
      <c r="C75" s="9"/>
      <c r="D75" s="9"/>
    </row>
    <row r="76" spans="2:4" ht="15.95" customHeight="1">
      <c r="B76" s="9"/>
      <c r="C76" s="9"/>
      <c r="D76" s="9"/>
    </row>
    <row r="77" spans="2:4" ht="15.95" customHeight="1">
      <c r="B77" s="9"/>
      <c r="C77" s="9"/>
      <c r="D77" s="9"/>
    </row>
    <row r="78" spans="2:4" ht="15.95" customHeight="1">
      <c r="B78" s="9"/>
      <c r="C78" s="9"/>
      <c r="D78" s="9"/>
    </row>
    <row r="79" spans="2:4" ht="15.95" customHeight="1">
      <c r="B79" s="9"/>
      <c r="C79" s="9"/>
      <c r="D79" s="9"/>
    </row>
    <row r="80" spans="2:4" ht="15.95" customHeight="1">
      <c r="B80" s="9"/>
      <c r="C80" s="9"/>
      <c r="D80" s="9"/>
    </row>
    <row r="81" spans="2:4" ht="15.95" customHeight="1">
      <c r="B81" s="9"/>
      <c r="C81" s="9"/>
      <c r="D81" s="9"/>
    </row>
    <row r="82" spans="2:4" ht="15.95" customHeight="1">
      <c r="B82" s="9"/>
      <c r="C82" s="9"/>
      <c r="D82" s="9"/>
    </row>
    <row r="83" spans="2:4" ht="15.95" customHeight="1">
      <c r="B83" s="9"/>
      <c r="C83" s="9"/>
      <c r="D83" s="9"/>
    </row>
    <row r="84" spans="2:4" ht="15.95" customHeight="1">
      <c r="B84" s="9"/>
      <c r="C84" s="9"/>
      <c r="D84" s="9"/>
    </row>
    <row r="85" spans="2:4" ht="15.95" customHeight="1">
      <c r="B85" s="9"/>
      <c r="C85" s="9"/>
      <c r="D85" s="9"/>
    </row>
    <row r="86" spans="2:4" ht="15.95" customHeight="1">
      <c r="B86" s="9"/>
      <c r="C86" s="9"/>
      <c r="D86" s="9"/>
    </row>
    <row r="87" spans="2:4" ht="15.95" customHeight="1">
      <c r="B87" s="9"/>
      <c r="C87" s="9"/>
      <c r="D87" s="9"/>
    </row>
    <row r="88" spans="2:4" ht="15.95" customHeight="1">
      <c r="B88" s="9"/>
      <c r="C88" s="9"/>
      <c r="D88" s="9"/>
    </row>
    <row r="89" spans="2:4" ht="15.95" customHeight="1">
      <c r="B89" s="9"/>
      <c r="C89" s="9"/>
      <c r="D89" s="9"/>
    </row>
    <row r="90" spans="2:4" ht="15.95" customHeight="1">
      <c r="B90" s="9"/>
      <c r="C90" s="9"/>
      <c r="D90" s="9"/>
    </row>
    <row r="91" spans="2:4" ht="15.95" customHeight="1">
      <c r="B91" s="9"/>
      <c r="C91" s="9"/>
      <c r="D91" s="9"/>
    </row>
    <row r="92" spans="2:4" ht="15.95" customHeight="1">
      <c r="B92" s="9"/>
      <c r="C92" s="9"/>
      <c r="D92" s="9"/>
    </row>
    <row r="93" spans="2:4" ht="15.95" customHeight="1">
      <c r="B93" s="9"/>
      <c r="C93" s="9"/>
      <c r="D93" s="9"/>
    </row>
    <row r="94" spans="2:4" ht="15.95" customHeight="1">
      <c r="B94" s="9"/>
      <c r="C94" s="9"/>
      <c r="D94" s="9"/>
    </row>
    <row r="95" spans="2:4" ht="15.95" customHeight="1">
      <c r="B95" s="9"/>
      <c r="C95" s="9"/>
      <c r="D95" s="9"/>
    </row>
    <row r="96" spans="2:4" ht="15.95" customHeight="1">
      <c r="B96" s="9"/>
      <c r="C96" s="9"/>
      <c r="D96" s="9"/>
    </row>
    <row r="97" spans="2:4" ht="15.95" customHeight="1">
      <c r="B97" s="9"/>
      <c r="C97" s="9"/>
      <c r="D97" s="9"/>
    </row>
    <row r="98" spans="2:4" ht="15.95" customHeight="1">
      <c r="B98" s="9"/>
      <c r="C98" s="9"/>
      <c r="D98" s="9"/>
    </row>
    <row r="99" spans="2:4" ht="15.95" customHeight="1">
      <c r="B99" s="9"/>
      <c r="C99" s="9"/>
      <c r="D99" s="9"/>
    </row>
    <row r="100" spans="2:4" ht="15.95" customHeight="1">
      <c r="B100" s="9"/>
      <c r="C100" s="9"/>
      <c r="D100" s="9"/>
    </row>
    <row r="101" spans="2:4" ht="15.95" customHeight="1">
      <c r="B101" s="9"/>
      <c r="C101" s="9"/>
      <c r="D101" s="9"/>
    </row>
    <row r="102" spans="2:4" ht="15.95" customHeight="1">
      <c r="B102" s="9"/>
      <c r="C102" s="9"/>
      <c r="D102" s="9"/>
    </row>
    <row r="103" spans="2:4" ht="15.95" customHeight="1">
      <c r="B103" s="9"/>
      <c r="C103" s="9"/>
      <c r="D103" s="9"/>
    </row>
    <row r="104" spans="2:4" ht="15.95" customHeight="1">
      <c r="B104" s="9"/>
      <c r="C104" s="9"/>
      <c r="D104" s="9"/>
    </row>
    <row r="105" spans="2:4" ht="15.95" customHeight="1">
      <c r="B105" s="9"/>
      <c r="C105" s="9"/>
      <c r="D105" s="9"/>
    </row>
    <row r="106" spans="2:4" ht="15.95" customHeight="1">
      <c r="B106" s="9"/>
      <c r="C106" s="9"/>
      <c r="D106" s="9"/>
    </row>
    <row r="107" spans="2:4" ht="15.95" customHeight="1">
      <c r="B107" s="9"/>
      <c r="C107" s="9"/>
      <c r="D107" s="9"/>
    </row>
    <row r="108" spans="2:4" ht="15.95" customHeight="1">
      <c r="B108" s="9"/>
      <c r="C108" s="9"/>
      <c r="D108" s="9"/>
    </row>
    <row r="109" spans="2:4" ht="15.95" customHeight="1">
      <c r="B109" s="9"/>
      <c r="C109" s="9"/>
      <c r="D109" s="9"/>
    </row>
    <row r="110" spans="2:4" ht="15.95" customHeight="1">
      <c r="B110" s="9"/>
      <c r="C110" s="9"/>
      <c r="D110" s="9"/>
    </row>
    <row r="111" spans="2:4" ht="15.95" customHeight="1">
      <c r="B111" s="9"/>
      <c r="C111" s="9"/>
      <c r="D111" s="9"/>
    </row>
    <row r="112" spans="2:4" ht="15.95" customHeight="1">
      <c r="B112" s="9"/>
      <c r="C112" s="9"/>
      <c r="D112" s="9"/>
    </row>
    <row r="113" spans="2:4" ht="15.95" customHeight="1">
      <c r="B113" s="9"/>
      <c r="C113" s="9"/>
      <c r="D113" s="9"/>
    </row>
    <row r="114" spans="2:4" ht="15.95" customHeight="1">
      <c r="B114" s="9"/>
      <c r="C114" s="9"/>
      <c r="D114" s="9"/>
    </row>
    <row r="115" spans="2:4" ht="15.95" customHeight="1">
      <c r="B115" s="9"/>
      <c r="C115" s="9"/>
      <c r="D115" s="9"/>
    </row>
    <row r="116" spans="2:4" ht="15.95" customHeight="1">
      <c r="B116" s="9"/>
      <c r="C116" s="9"/>
      <c r="D116" s="9"/>
    </row>
    <row r="117" spans="2:4" ht="15.95" customHeight="1">
      <c r="B117" s="9"/>
      <c r="C117" s="9"/>
      <c r="D117" s="9"/>
    </row>
    <row r="118" spans="2:4" ht="15.95" customHeight="1">
      <c r="B118" s="9"/>
      <c r="C118" s="9"/>
      <c r="D118" s="9"/>
    </row>
    <row r="119" spans="2:4" ht="15.95" customHeight="1">
      <c r="B119" s="9"/>
      <c r="C119" s="9"/>
      <c r="D119" s="9"/>
    </row>
    <row r="120" spans="2:4" ht="15.95" customHeight="1">
      <c r="B120" s="9"/>
      <c r="C120" s="9"/>
      <c r="D120" s="9"/>
    </row>
    <row r="121" spans="2:4" ht="15.95" customHeight="1">
      <c r="B121" s="9"/>
      <c r="C121" s="9"/>
      <c r="D121" s="9"/>
    </row>
    <row r="122" spans="2:4" ht="15.95" customHeight="1">
      <c r="B122" s="9"/>
      <c r="C122" s="9"/>
      <c r="D122" s="9"/>
    </row>
    <row r="123" spans="2:4" ht="15.95" customHeight="1">
      <c r="B123" s="9"/>
      <c r="C123" s="9"/>
      <c r="D123" s="9"/>
    </row>
    <row r="124" spans="2:4" ht="15.95" customHeight="1">
      <c r="B124" s="9"/>
      <c r="C124" s="9"/>
      <c r="D124" s="9"/>
    </row>
    <row r="125" spans="2:4" ht="15.95" customHeight="1">
      <c r="B125" s="9"/>
      <c r="C125" s="9"/>
      <c r="D125" s="9"/>
    </row>
    <row r="126" spans="2:4" ht="15.95" customHeight="1">
      <c r="B126" s="9"/>
      <c r="C126" s="9"/>
      <c r="D126" s="9"/>
    </row>
    <row r="127" spans="2:4" ht="15.95" customHeight="1">
      <c r="B127" s="9"/>
      <c r="C127" s="9"/>
      <c r="D127" s="9"/>
    </row>
    <row r="128" spans="2:4" ht="15.95" customHeight="1">
      <c r="B128" s="9"/>
      <c r="C128" s="9"/>
      <c r="D128" s="9"/>
    </row>
    <row r="129" spans="2:4" ht="15.95" customHeight="1">
      <c r="B129" s="9"/>
      <c r="C129" s="9"/>
      <c r="D129" s="9"/>
    </row>
    <row r="130" spans="2:4" ht="15.95" customHeight="1">
      <c r="B130" s="9"/>
      <c r="C130" s="9"/>
      <c r="D130" s="9"/>
    </row>
    <row r="131" spans="2:4" ht="15.95" customHeight="1">
      <c r="B131" s="9"/>
      <c r="C131" s="9"/>
      <c r="D131" s="9"/>
    </row>
    <row r="132" spans="2:4" ht="16.149999999999999" customHeight="1">
      <c r="B132" s="9"/>
      <c r="C132" s="9"/>
      <c r="D132" s="9"/>
    </row>
    <row r="133" spans="2:4" ht="16.149999999999999" customHeight="1">
      <c r="B133" s="9"/>
      <c r="C133" s="9"/>
      <c r="D133" s="9"/>
    </row>
    <row r="134" spans="2:4" ht="16.149999999999999" customHeight="1">
      <c r="B134" s="9"/>
      <c r="C134" s="9"/>
      <c r="D134" s="9"/>
    </row>
    <row r="135" spans="2:4" ht="16.149999999999999" customHeight="1">
      <c r="B135" s="9"/>
      <c r="C135" s="9"/>
      <c r="D135" s="9"/>
    </row>
    <row r="136" spans="2:4" ht="16.149999999999999" customHeight="1">
      <c r="B136" s="9"/>
      <c r="C136" s="9"/>
      <c r="D136" s="9"/>
    </row>
    <row r="137" spans="2:4" ht="16.149999999999999" customHeight="1">
      <c r="B137" s="9"/>
      <c r="C137" s="9"/>
      <c r="D137" s="9"/>
    </row>
    <row r="138" spans="2:4" ht="16.149999999999999" customHeight="1">
      <c r="B138" s="9"/>
      <c r="C138" s="9"/>
      <c r="D138" s="9"/>
    </row>
    <row r="139" spans="2:4" ht="16.149999999999999" customHeight="1">
      <c r="B139" s="9"/>
      <c r="C139" s="9"/>
      <c r="D139" s="9"/>
    </row>
  </sheetData>
  <sheetProtection algorithmName="SHA-512" hashValue="umbW9uPGMsbkQKguYVFwYSTk1QWj3mA+9lJCaqCwDrjLOw+qxixNqUMp7oUwXXzu+iEuWY8j8VcNWplcmrnBeg==" saltValue="22Hsa5oo8aRfN70twlf+1w==" spinCount="100000" sheet="1" objects="1" scenarios="1"/>
  <mergeCells count="1">
    <mergeCell ref="B2:D2"/>
  </mergeCells>
  <dataValidations count="2">
    <dataValidation type="list" allowBlank="1" showInputMessage="1" showErrorMessage="1" sqref="C35" xr:uid="{93D3046E-4F5B-4E66-9A5C-D7928B510BFC}">
      <formula1>"20%,25%"</formula1>
    </dataValidation>
    <dataValidation type="list" allowBlank="1" showInputMessage="1" showErrorMessage="1" sqref="C27" xr:uid="{C6AD8EAD-FAE2-45FD-8319-9367F73C9828}">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FR B'!A1" tooltip="Home" display="Ç" xr:uid="{305589AA-1924-4F5E-8CCA-18A026F987A3}"/>
  </hyperlinks>
  <printOptions horizontalCentered="1"/>
  <pageMargins left="0.7" right="0.7" top="0.75" bottom="0.75" header="0.3" footer="0.3"/>
  <pageSetup paperSize="9" fitToHeight="0" orientation="portrait" horizontalDpi="4294967294" verticalDpi="300" r:id="rId1"/>
  <headerFooter alignWithMargins="0">
    <oddHeader>&amp;C&amp;Z&amp;F</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FF137-FD84-4C66-882A-C644617F5091}">
  <sheetPr codeName="Sheet11">
    <tabColor theme="0" tint="-4.9989318521683403E-2"/>
  </sheetPr>
  <dimension ref="B2:G53"/>
  <sheetViews>
    <sheetView showGridLines="0" showRowColHeaders="0" workbookViewId="0"/>
  </sheetViews>
  <sheetFormatPr defaultRowHeight="12"/>
  <cols>
    <col min="1" max="1" width="9.140625" style="69"/>
    <col min="2" max="2" width="23.7109375" style="69" bestFit="1" customWidth="1"/>
    <col min="3" max="3" width="34.140625" style="69" bestFit="1" customWidth="1"/>
    <col min="4" max="4" width="87.140625" style="69" bestFit="1" customWidth="1"/>
    <col min="5" max="5" width="9.140625" style="69"/>
    <col min="6" max="6" width="84" style="69" customWidth="1"/>
    <col min="7" max="7" width="68" style="69" customWidth="1"/>
    <col min="8" max="16384" width="9.140625" style="69"/>
  </cols>
  <sheetData>
    <row r="2" spans="2:6" ht="30.75" customHeight="1">
      <c r="B2" s="119" t="str" cm="1">
        <f t="array" aca="1" ref="B2" ca="1">CELL("filename")</f>
        <v>C:\Users\p.poismans\Downloads\[berekening registratierechten op gemengde inbreng (9).xlsx]Home</v>
      </c>
      <c r="C2" s="119"/>
      <c r="D2" s="119"/>
      <c r="E2" s="69">
        <v>133</v>
      </c>
      <c r="F2" s="70" t="str">
        <f ca="1">LEFT(B2,E2)</f>
        <v>C:\Users\p.poismans\Downloads\[berekening registratierechten op gemengde inbreng (9).xlsx]Home</v>
      </c>
    </row>
    <row r="4" spans="2:6" ht="33" customHeight="1">
      <c r="B4" s="71" t="s">
        <v>46</v>
      </c>
      <c r="C4" s="120" t="str">
        <f ca="1">$F$2&amp;"TIQ_"&amp;D16</f>
        <v>C:\Users\p.poismans\Downloads\[berekening registratierechten op gemengde inbreng (9).xlsx]HomeTIQ_Berekening registratierechten op gemengde inbreng.xlsx</v>
      </c>
      <c r="D4" s="120"/>
      <c r="E4" s="69">
        <f ca="1">LEN(C4)</f>
        <v>152</v>
      </c>
    </row>
    <row r="5" spans="2:6" ht="33" customHeight="1">
      <c r="B5" s="72" t="s">
        <v>47</v>
      </c>
      <c r="C5" s="121" t="str">
        <f ca="1">$F$2&amp;"TIQ_"&amp;D25</f>
        <v>C:\Users\p.poismans\Downloads\[berekening registratierechten op gemengde inbreng (9).xlsx]HomeTIQ_Calcul des droits d'enregistrement dus en cas d'apport mixte.xlsx</v>
      </c>
      <c r="D5" s="122"/>
      <c r="E5" s="69">
        <f ca="1">LEN(C5)</f>
        <v>163</v>
      </c>
    </row>
    <row r="6" spans="2:6" ht="33" customHeight="1">
      <c r="B6" s="73" t="s">
        <v>48</v>
      </c>
      <c r="C6" s="123" t="str">
        <f ca="1">$F$2&amp;"BIC_"&amp;D37</f>
        <v>C:\Users\p.poismans\Downloads\[berekening registratierechten op gemengde inbreng (9).xlsx]HomeBIC_Berekening registratierechten op gemengde inbreng.xlsx</v>
      </c>
      <c r="D6" s="123"/>
      <c r="E6" s="69">
        <f ca="1">LEN(C6)</f>
        <v>152</v>
      </c>
    </row>
    <row r="7" spans="2:6" ht="33" customHeight="1">
      <c r="B7" s="74" t="s">
        <v>49</v>
      </c>
      <c r="C7" s="124" t="str">
        <f ca="1">$F$2&amp;"BIC_"&amp;D46</f>
        <v>C:\Users\p.poismans\Downloads\[berekening registratierechten op gemengde inbreng (9).xlsx]HomeBIC_Calcul des droits d'enregistrement dus en cas d'apport mixte.xlsx</v>
      </c>
      <c r="D7" s="124"/>
      <c r="E7" s="69">
        <f ca="1">LEN(C7)</f>
        <v>163</v>
      </c>
    </row>
    <row r="9" spans="2:6">
      <c r="B9" s="75" t="s">
        <v>50</v>
      </c>
    </row>
    <row r="10" spans="2:6">
      <c r="B10" s="76" t="str">
        <f>D35&amp;"-"&amp;D44&amp;"-"&amp;D14&amp;"-"&amp;D23</f>
        <v>94194-94430-425622-425639</v>
      </c>
    </row>
    <row r="11" spans="2:6">
      <c r="B11" s="77"/>
    </row>
    <row r="12" spans="2:6">
      <c r="B12" s="69" t="s">
        <v>51</v>
      </c>
    </row>
    <row r="13" spans="2:6">
      <c r="B13" s="116" t="s">
        <v>52</v>
      </c>
      <c r="C13" s="117"/>
      <c r="D13" s="118"/>
    </row>
    <row r="14" spans="2:6">
      <c r="B14" s="125" t="s">
        <v>53</v>
      </c>
      <c r="C14" s="78" t="s">
        <v>54</v>
      </c>
      <c r="D14" s="79">
        <v>425622</v>
      </c>
    </row>
    <row r="15" spans="2:6">
      <c r="B15" s="126"/>
      <c r="C15" s="78" t="s">
        <v>55</v>
      </c>
      <c r="D15" s="80" t="s">
        <v>5</v>
      </c>
    </row>
    <row r="16" spans="2:6">
      <c r="B16" s="126"/>
      <c r="C16" s="78" t="s">
        <v>56</v>
      </c>
      <c r="D16" s="80" t="s">
        <v>117</v>
      </c>
    </row>
    <row r="17" spans="2:4">
      <c r="B17" s="126"/>
      <c r="C17" s="78" t="s">
        <v>57</v>
      </c>
      <c r="D17" s="81" t="s">
        <v>119</v>
      </c>
    </row>
    <row r="18" spans="2:4">
      <c r="B18" s="126"/>
      <c r="C18" s="101" t="s">
        <v>58</v>
      </c>
      <c r="D18" s="81" t="s">
        <v>59</v>
      </c>
    </row>
    <row r="19" spans="2:4">
      <c r="B19" s="126"/>
      <c r="C19" s="78" t="s">
        <v>60</v>
      </c>
      <c r="D19" s="81" t="s">
        <v>59</v>
      </c>
    </row>
    <row r="20" spans="2:4">
      <c r="B20" s="126"/>
      <c r="C20" s="78" t="s">
        <v>61</v>
      </c>
      <c r="D20" s="81" t="s">
        <v>59</v>
      </c>
    </row>
    <row r="21" spans="2:4">
      <c r="B21" s="126"/>
      <c r="C21" s="78" t="s">
        <v>62</v>
      </c>
      <c r="D21" s="81" t="s">
        <v>59</v>
      </c>
    </row>
    <row r="22" spans="2:4">
      <c r="B22" s="127"/>
      <c r="C22" s="78" t="s">
        <v>63</v>
      </c>
      <c r="D22" s="81" t="s">
        <v>118</v>
      </c>
    </row>
    <row r="23" spans="2:4">
      <c r="B23" s="125" t="s">
        <v>64</v>
      </c>
      <c r="C23" s="78" t="s">
        <v>54</v>
      </c>
      <c r="D23" s="79">
        <v>425639</v>
      </c>
    </row>
    <row r="24" spans="2:4">
      <c r="B24" s="126"/>
      <c r="C24" s="78" t="s">
        <v>55</v>
      </c>
      <c r="D24" s="80" t="s">
        <v>92</v>
      </c>
    </row>
    <row r="25" spans="2:4">
      <c r="B25" s="126"/>
      <c r="C25" s="78" t="s">
        <v>56</v>
      </c>
      <c r="D25" s="80" t="s">
        <v>116</v>
      </c>
    </row>
    <row r="26" spans="2:4">
      <c r="B26" s="126"/>
      <c r="C26" s="78" t="s">
        <v>57</v>
      </c>
      <c r="D26" s="81" t="s">
        <v>119</v>
      </c>
    </row>
    <row r="27" spans="2:4">
      <c r="B27" s="126"/>
      <c r="C27" s="101" t="s">
        <v>58</v>
      </c>
      <c r="D27" s="81" t="s">
        <v>59</v>
      </c>
    </row>
    <row r="28" spans="2:4">
      <c r="B28" s="126"/>
      <c r="C28" s="78" t="s">
        <v>60</v>
      </c>
      <c r="D28" s="81" t="s">
        <v>59</v>
      </c>
    </row>
    <row r="29" spans="2:4">
      <c r="B29" s="126"/>
      <c r="C29" s="78" t="s">
        <v>61</v>
      </c>
      <c r="D29" s="81" t="s">
        <v>59</v>
      </c>
    </row>
    <row r="30" spans="2:4">
      <c r="B30" s="126"/>
      <c r="C30" s="78" t="s">
        <v>62</v>
      </c>
      <c r="D30" s="81" t="s">
        <v>59</v>
      </c>
    </row>
    <row r="31" spans="2:4">
      <c r="B31" s="127"/>
      <c r="C31" s="78" t="s">
        <v>63</v>
      </c>
      <c r="D31" s="81" t="s">
        <v>118</v>
      </c>
    </row>
    <row r="33" spans="2:7">
      <c r="B33" s="69" t="s">
        <v>65</v>
      </c>
    </row>
    <row r="34" spans="2:7">
      <c r="B34" s="128" t="s">
        <v>52</v>
      </c>
      <c r="C34" s="129"/>
      <c r="D34" s="130"/>
    </row>
    <row r="35" spans="2:7">
      <c r="B35" s="125" t="s">
        <v>53</v>
      </c>
      <c r="C35" s="78" t="s">
        <v>54</v>
      </c>
      <c r="D35" s="79">
        <v>94194</v>
      </c>
    </row>
    <row r="36" spans="2:7">
      <c r="B36" s="126"/>
      <c r="C36" s="78" t="s">
        <v>55</v>
      </c>
      <c r="D36" s="80" t="s">
        <v>5</v>
      </c>
    </row>
    <row r="37" spans="2:7">
      <c r="B37" s="126"/>
      <c r="C37" s="78" t="s">
        <v>66</v>
      </c>
      <c r="D37" s="80" t="s">
        <v>117</v>
      </c>
    </row>
    <row r="38" spans="2:7">
      <c r="B38" s="126"/>
      <c r="C38" s="78" t="s">
        <v>57</v>
      </c>
      <c r="D38" s="81" t="s">
        <v>119</v>
      </c>
    </row>
    <row r="39" spans="2:7">
      <c r="B39" s="126"/>
      <c r="C39" s="101" t="s">
        <v>58</v>
      </c>
      <c r="D39" s="81" t="s">
        <v>59</v>
      </c>
      <c r="G39" s="82"/>
    </row>
    <row r="40" spans="2:7">
      <c r="B40" s="126"/>
      <c r="C40" s="78" t="s">
        <v>60</v>
      </c>
      <c r="D40" s="81" t="s">
        <v>59</v>
      </c>
    </row>
    <row r="41" spans="2:7">
      <c r="B41" s="126"/>
      <c r="C41" s="78" t="s">
        <v>61</v>
      </c>
      <c r="D41" s="81" t="s">
        <v>59</v>
      </c>
    </row>
    <row r="42" spans="2:7">
      <c r="B42" s="126"/>
      <c r="C42" s="78" t="s">
        <v>62</v>
      </c>
      <c r="D42" s="81" t="s">
        <v>59</v>
      </c>
    </row>
    <row r="43" spans="2:7">
      <c r="B43" s="127"/>
      <c r="C43" s="78" t="s">
        <v>63</v>
      </c>
      <c r="D43" s="81" t="s">
        <v>118</v>
      </c>
    </row>
    <row r="44" spans="2:7">
      <c r="B44" s="125" t="s">
        <v>64</v>
      </c>
      <c r="C44" s="78" t="s">
        <v>54</v>
      </c>
      <c r="D44" s="79">
        <v>94430</v>
      </c>
      <c r="F44" s="82"/>
    </row>
    <row r="45" spans="2:7">
      <c r="B45" s="126"/>
      <c r="C45" s="78" t="s">
        <v>55</v>
      </c>
      <c r="D45" s="80" t="s">
        <v>92</v>
      </c>
    </row>
    <row r="46" spans="2:7">
      <c r="B46" s="126"/>
      <c r="C46" s="78" t="s">
        <v>66</v>
      </c>
      <c r="D46" s="80" t="s">
        <v>116</v>
      </c>
    </row>
    <row r="47" spans="2:7">
      <c r="B47" s="126"/>
      <c r="C47" s="78" t="s">
        <v>57</v>
      </c>
      <c r="D47" s="81" t="s">
        <v>119</v>
      </c>
    </row>
    <row r="48" spans="2:7">
      <c r="B48" s="126"/>
      <c r="C48" s="101" t="s">
        <v>58</v>
      </c>
      <c r="D48" s="81" t="s">
        <v>59</v>
      </c>
    </row>
    <row r="49" spans="2:4">
      <c r="B49" s="126"/>
      <c r="C49" s="78" t="s">
        <v>60</v>
      </c>
      <c r="D49" s="81" t="s">
        <v>59</v>
      </c>
    </row>
    <row r="50" spans="2:4">
      <c r="B50" s="126"/>
      <c r="C50" s="78" t="s">
        <v>61</v>
      </c>
      <c r="D50" s="81" t="s">
        <v>59</v>
      </c>
    </row>
    <row r="51" spans="2:4">
      <c r="B51" s="126"/>
      <c r="C51" s="78" t="s">
        <v>62</v>
      </c>
      <c r="D51" s="81" t="s">
        <v>59</v>
      </c>
    </row>
    <row r="52" spans="2:4">
      <c r="B52" s="127"/>
      <c r="C52" s="78" t="s">
        <v>63</v>
      </c>
      <c r="D52" s="81" t="s">
        <v>118</v>
      </c>
    </row>
    <row r="53" spans="2:4">
      <c r="B53" s="83"/>
      <c r="C53" s="84"/>
      <c r="D53" s="85"/>
    </row>
  </sheetData>
  <sheetProtection algorithmName="SHA-512" hashValue="xNVo2iB4ibdnk3TAa26jei77SGrZlU/QLzlldqjUWw230SV+AwfpauUeRlQiRy346rWt3mJxSiANS7mTMjw5eA==" saltValue="JtrQYhbVIB+pmlvVakxhvQ=="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AE1DFA59-8DA3-4DA8-BFF0-4C8690BBB100}"/>
    <hyperlink ref="C6" r:id="rId2" display="https://els1.sharepoint.com/teams/ToolsSolutions/Documents partages/Ber_Phil/aUpdate Tools/Updates 2023/01.2023/07 VAA auto - forfait beroepskosten of bewezen beroepskosten/BASIC/VAA auto_ beroepskosten of bewezen beroepskosten.xlsx" xr:uid="{905E20C2-477F-44AA-89FA-9F17DDCB8394}"/>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4" tint="0.79998168889431442"/>
    <pageSetUpPr autoPageBreaks="0"/>
  </sheetPr>
  <dimension ref="A1:G18"/>
  <sheetViews>
    <sheetView showGridLines="0" showRowColHeaders="0" zoomScaleNormal="100" workbookViewId="0"/>
  </sheetViews>
  <sheetFormatPr defaultColWidth="5.7109375" defaultRowHeight="16.149999999999999" customHeight="1"/>
  <cols>
    <col min="2" max="2" width="116.42578125" customWidth="1"/>
  </cols>
  <sheetData>
    <row r="1" spans="2:7" ht="16.149999999999999" customHeight="1" thickBot="1"/>
    <row r="2" spans="2:7" ht="30" customHeight="1" thickBot="1">
      <c r="B2" s="25" t="s">
        <v>22</v>
      </c>
      <c r="D2" s="1" t="s">
        <v>0</v>
      </c>
      <c r="E2" s="2" t="s">
        <v>1</v>
      </c>
      <c r="F2" s="3" t="s">
        <v>2</v>
      </c>
      <c r="G2" s="19" t="s">
        <v>3</v>
      </c>
    </row>
    <row r="3" spans="2:7" ht="15.95" customHeight="1">
      <c r="D3" s="4"/>
      <c r="E3" s="4"/>
      <c r="F3" s="4"/>
      <c r="G3" s="4"/>
    </row>
    <row r="4" spans="2:7" ht="30" customHeight="1">
      <c r="B4" s="26" t="s">
        <v>16</v>
      </c>
      <c r="D4" s="4"/>
      <c r="E4" s="4"/>
      <c r="F4" s="4"/>
      <c r="G4" s="4"/>
    </row>
    <row r="5" spans="2:7" ht="33.75">
      <c r="B5" s="26" t="s">
        <v>15</v>
      </c>
      <c r="D5" s="4"/>
      <c r="E5" s="4"/>
      <c r="F5" s="4"/>
      <c r="G5" s="4"/>
    </row>
    <row r="6" spans="2:7" ht="30.75" customHeight="1">
      <c r="B6" s="26" t="s">
        <v>17</v>
      </c>
      <c r="D6" s="4"/>
      <c r="E6" s="4"/>
      <c r="F6" s="4"/>
      <c r="G6" s="4"/>
    </row>
    <row r="7" spans="2:7" ht="15.95" customHeight="1">
      <c r="B7" s="26"/>
      <c r="D7" s="4"/>
      <c r="E7" s="4"/>
      <c r="F7" s="4"/>
      <c r="G7" s="4"/>
    </row>
    <row r="8" spans="2:7" ht="33.75">
      <c r="B8" s="26" t="s">
        <v>18</v>
      </c>
      <c r="D8" s="4"/>
      <c r="E8" s="4"/>
      <c r="F8" s="4"/>
      <c r="G8" s="4"/>
    </row>
    <row r="9" spans="2:7" ht="15.95" customHeight="1">
      <c r="B9" s="26"/>
      <c r="D9" s="4"/>
      <c r="E9" s="4"/>
      <c r="F9" s="4"/>
      <c r="G9" s="4"/>
    </row>
    <row r="10" spans="2:7" ht="33.75">
      <c r="B10" s="26" t="s">
        <v>19</v>
      </c>
      <c r="D10" s="4"/>
      <c r="E10" s="4"/>
      <c r="F10" s="4"/>
      <c r="G10" s="4"/>
    </row>
    <row r="11" spans="2:7" ht="15.95" customHeight="1">
      <c r="B11" s="26"/>
      <c r="D11" s="4"/>
      <c r="E11" s="4"/>
      <c r="F11" s="4"/>
      <c r="G11" s="4"/>
    </row>
    <row r="12" spans="2:7" ht="15.95" customHeight="1">
      <c r="B12" s="27" t="s">
        <v>13</v>
      </c>
      <c r="D12" s="4"/>
      <c r="E12" s="4"/>
      <c r="F12" s="4"/>
      <c r="G12" s="4"/>
    </row>
    <row r="13" spans="2:7" ht="30" customHeight="1">
      <c r="B13" s="66" t="s">
        <v>20</v>
      </c>
      <c r="D13" s="4"/>
      <c r="E13" s="4"/>
      <c r="F13" s="4"/>
      <c r="G13" s="4"/>
    </row>
    <row r="14" spans="2:7" ht="30" customHeight="1">
      <c r="B14" s="66" t="s">
        <v>21</v>
      </c>
      <c r="D14" s="4"/>
      <c r="E14" s="4"/>
      <c r="F14" s="4"/>
      <c r="G14" s="4"/>
    </row>
    <row r="15" spans="2:7" ht="30" customHeight="1">
      <c r="B15" s="66" t="s">
        <v>14</v>
      </c>
      <c r="D15" s="4"/>
      <c r="E15" s="4"/>
      <c r="F15" s="4"/>
      <c r="G15" s="4"/>
    </row>
    <row r="16" spans="2:7" ht="30" customHeight="1">
      <c r="B16" s="66" t="s">
        <v>31</v>
      </c>
      <c r="D16" s="4"/>
      <c r="E16" s="4"/>
      <c r="F16" s="4"/>
      <c r="G16" s="4"/>
    </row>
    <row r="17" spans="1:7" ht="15.95" customHeight="1">
      <c r="B17" s="67"/>
      <c r="D17" s="4"/>
      <c r="E17" s="4"/>
      <c r="F17" s="4"/>
      <c r="G17" s="4"/>
    </row>
    <row r="18" spans="1:7" ht="15.95" customHeight="1">
      <c r="A18" s="4"/>
      <c r="B18" s="4"/>
      <c r="C18" s="4"/>
      <c r="D18" s="4"/>
      <c r="E18" s="4"/>
      <c r="F18" s="4"/>
      <c r="G18" s="4"/>
    </row>
  </sheetData>
  <sheetProtection algorithmName="SHA-512" hashValue="k4pONqU43PCIKRQPNaCialcizwwahBOjM5A0Oq0D7r8xkpoDb8l6onaFEzF5bjeh6YswXkgWpBCOcEhG/HjxkQ==" saltValue="RGVNFwETE/e4fxf9XzTH+w==" spinCount="100000" sheet="1" objects="1" scenarios="1"/>
  <hyperlinks>
    <hyperlink ref="D2" location="Home!A1" tooltip="Home" display="Ç" xr:uid="{00000000-0004-0000-0100-000000000000}"/>
    <hyperlink ref="G2" location="'2'!A1" tooltip="volgende" display="Æ" xr:uid="{00000000-0004-0000-0100-000001000000}"/>
  </hyperlinks>
  <pageMargins left="0.7" right="0.7" top="0.75" bottom="0.75" header="0.3" footer="0.3"/>
  <pageSetup paperSize="9" fitToHeight="0" orientation="portrait" r:id="rId1"/>
  <headerFooter>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4" tint="0.79998168889431442"/>
    <pageSetUpPr autoPageBreaks="0" fitToPage="1"/>
  </sheetPr>
  <dimension ref="A1:I139"/>
  <sheetViews>
    <sheetView showGridLines="0" showRowColHeaders="0" zoomScaleNormal="100" workbookViewId="0">
      <selection activeCell="F2" sqref="F2"/>
    </sheetView>
  </sheetViews>
  <sheetFormatPr defaultColWidth="9.140625" defaultRowHeight="16.149999999999999" customHeight="1"/>
  <cols>
    <col min="1" max="1" width="5.7109375" style="7" customWidth="1"/>
    <col min="2" max="2" width="81.85546875" style="7" customWidth="1"/>
    <col min="3" max="3" width="10" style="7" customWidth="1"/>
    <col min="4" max="4" width="24.5703125" style="7" customWidth="1"/>
    <col min="5" max="11" width="5.7109375" style="7" customWidth="1"/>
    <col min="12" max="16384" width="9.140625" style="7"/>
  </cols>
  <sheetData>
    <row r="1" spans="2:9" ht="16.149999999999999" customHeight="1" thickBot="1">
      <c r="F1" s="6"/>
      <c r="G1" s="6"/>
      <c r="H1" s="6"/>
      <c r="I1" s="6"/>
    </row>
    <row r="2" spans="2:9" ht="30" customHeight="1" thickBot="1">
      <c r="B2" s="109" t="s">
        <v>5</v>
      </c>
      <c r="C2" s="109"/>
      <c r="D2" s="109"/>
      <c r="F2" s="1" t="s">
        <v>0</v>
      </c>
      <c r="G2" s="2" t="s">
        <v>1</v>
      </c>
      <c r="H2" s="20" t="s">
        <v>2</v>
      </c>
      <c r="I2" s="3" t="s">
        <v>3</v>
      </c>
    </row>
    <row r="3" spans="2:9" ht="16.149999999999999" customHeight="1">
      <c r="F3" s="4"/>
      <c r="G3" s="4"/>
      <c r="H3" s="4"/>
      <c r="I3" s="4"/>
    </row>
    <row r="4" spans="2:9" ht="15.95" customHeight="1">
      <c r="B4" s="15" t="s">
        <v>87</v>
      </c>
      <c r="C4" s="15"/>
      <c r="D4" s="41" t="s">
        <v>25</v>
      </c>
      <c r="F4" s="5"/>
      <c r="G4" s="5"/>
      <c r="H4" s="5"/>
      <c r="I4" s="5"/>
    </row>
    <row r="5" spans="2:9" ht="15.95" customHeight="1">
      <c r="B5" s="30" t="s">
        <v>37</v>
      </c>
      <c r="C5" s="29"/>
      <c r="D5" s="31">
        <v>0</v>
      </c>
      <c r="F5" s="5"/>
      <c r="G5" s="5"/>
      <c r="H5" s="5"/>
      <c r="I5" s="5"/>
    </row>
    <row r="6" spans="2:9" ht="15.95" customHeight="1">
      <c r="B6" s="30" t="s">
        <v>38</v>
      </c>
      <c r="C6" s="29"/>
      <c r="D6" s="31">
        <v>0</v>
      </c>
      <c r="F6" s="5"/>
      <c r="G6" s="5"/>
      <c r="H6" s="5"/>
      <c r="I6" s="5"/>
    </row>
    <row r="7" spans="2:9" ht="15.95" customHeight="1">
      <c r="B7" s="30" t="s">
        <v>39</v>
      </c>
      <c r="C7" s="28"/>
      <c r="D7" s="31">
        <v>0</v>
      </c>
      <c r="F7" s="5"/>
      <c r="G7" s="5"/>
      <c r="H7" s="5"/>
      <c r="I7" s="5"/>
    </row>
    <row r="8" spans="2:9" ht="15.95" customHeight="1">
      <c r="B8" s="28" t="s">
        <v>34</v>
      </c>
      <c r="C8" s="28"/>
      <c r="D8" s="34">
        <f>SUM(D5:D7)</f>
        <v>0</v>
      </c>
      <c r="F8" s="5"/>
      <c r="G8" s="5"/>
      <c r="H8" s="5"/>
      <c r="I8" s="5"/>
    </row>
    <row r="9" spans="2:9" ht="15.95" customHeight="1">
      <c r="B9" s="9"/>
      <c r="C9" s="9"/>
      <c r="D9" s="9"/>
      <c r="F9" s="5"/>
      <c r="G9" s="5"/>
      <c r="H9" s="5"/>
      <c r="I9" s="5"/>
    </row>
    <row r="10" spans="2:9" ht="15.95" customHeight="1">
      <c r="B10" s="15" t="s">
        <v>91</v>
      </c>
      <c r="C10" s="9"/>
      <c r="D10" s="9"/>
      <c r="F10" s="5"/>
      <c r="G10" s="5"/>
      <c r="H10" s="5"/>
      <c r="I10" s="5"/>
    </row>
    <row r="11" spans="2:9" ht="15.95" customHeight="1">
      <c r="B11" s="93" t="s">
        <v>89</v>
      </c>
      <c r="C11" s="28"/>
      <c r="D11" s="31">
        <v>0</v>
      </c>
      <c r="F11" s="5"/>
      <c r="G11" s="5"/>
      <c r="H11" s="5"/>
      <c r="I11" s="5"/>
    </row>
    <row r="12" spans="2:9" ht="15.95" customHeight="1">
      <c r="B12" s="11"/>
      <c r="C12" s="11"/>
      <c r="D12" s="11"/>
      <c r="F12" s="5"/>
      <c r="G12" s="5"/>
      <c r="H12" s="5"/>
      <c r="I12" s="5"/>
    </row>
    <row r="13" spans="2:9" ht="15.95" customHeight="1">
      <c r="B13" s="93" t="s">
        <v>90</v>
      </c>
      <c r="C13" s="15"/>
      <c r="D13" s="8"/>
      <c r="F13" s="5"/>
      <c r="G13" s="5"/>
      <c r="H13" s="5"/>
      <c r="I13" s="5"/>
    </row>
    <row r="14" spans="2:9" ht="15.95" customHeight="1">
      <c r="B14" s="30" t="s">
        <v>40</v>
      </c>
      <c r="C14" s="30"/>
      <c r="D14" s="31">
        <v>0</v>
      </c>
      <c r="F14" s="5"/>
      <c r="G14" s="5"/>
      <c r="H14" s="5"/>
      <c r="I14" s="5"/>
    </row>
    <row r="15" spans="2:9" ht="15.95" customHeight="1">
      <c r="B15" s="30" t="s">
        <v>41</v>
      </c>
      <c r="C15" s="30"/>
      <c r="D15" s="31">
        <v>0</v>
      </c>
      <c r="F15" s="5"/>
      <c r="G15" s="5"/>
      <c r="H15" s="5"/>
      <c r="I15" s="5"/>
    </row>
    <row r="16" spans="2:9" ht="15.95" customHeight="1">
      <c r="B16" s="30" t="s">
        <v>42</v>
      </c>
      <c r="C16" s="30"/>
      <c r="D16" s="31">
        <v>0</v>
      </c>
      <c r="F16" s="5"/>
      <c r="G16" s="5"/>
      <c r="H16" s="5"/>
      <c r="I16" s="5"/>
    </row>
    <row r="17" spans="2:9" ht="15.95" customHeight="1">
      <c r="B17" s="30" t="s">
        <v>43</v>
      </c>
      <c r="C17" s="30"/>
      <c r="D17" s="42">
        <f>SUM(D5:D7)-D11-SUM(D14:D16)</f>
        <v>0</v>
      </c>
      <c r="F17" s="5"/>
      <c r="G17" s="5"/>
      <c r="H17" s="5"/>
      <c r="I17" s="5"/>
    </row>
    <row r="18" spans="2:9" ht="15.95" customHeight="1">
      <c r="B18" s="28" t="s">
        <v>34</v>
      </c>
      <c r="C18" s="28"/>
      <c r="D18" s="34">
        <f>SUM(D14:D17)</f>
        <v>0</v>
      </c>
      <c r="F18" s="5"/>
      <c r="G18" s="5"/>
      <c r="H18" s="5"/>
      <c r="I18" s="5"/>
    </row>
    <row r="19" spans="2:9" ht="15.95" customHeight="1">
      <c r="B19" s="9"/>
      <c r="C19" s="9"/>
      <c r="D19" s="13"/>
      <c r="F19" s="5"/>
      <c r="G19" s="5"/>
      <c r="H19" s="5"/>
      <c r="I19" s="5"/>
    </row>
    <row r="20" spans="2:9" ht="15.95" customHeight="1">
      <c r="B20" s="15" t="s">
        <v>26</v>
      </c>
      <c r="C20" s="15"/>
      <c r="D20" s="10"/>
      <c r="F20" s="5"/>
      <c r="G20" s="5"/>
      <c r="H20" s="5"/>
      <c r="I20" s="5"/>
    </row>
    <row r="21" spans="2:9" ht="15.95" customHeight="1">
      <c r="B21" s="30" t="s">
        <v>88</v>
      </c>
      <c r="C21" s="30"/>
      <c r="D21" s="35">
        <f>D11</f>
        <v>0</v>
      </c>
      <c r="F21" s="5"/>
      <c r="G21" s="5"/>
      <c r="H21" s="5"/>
      <c r="I21" s="5"/>
    </row>
    <row r="22" spans="2:9" ht="15.95" customHeight="1">
      <c r="B22" s="30" t="s">
        <v>44</v>
      </c>
      <c r="C22" s="30"/>
      <c r="D22" s="35">
        <f>D18</f>
        <v>0</v>
      </c>
      <c r="F22" s="5"/>
      <c r="G22" s="5"/>
      <c r="H22" s="5"/>
      <c r="I22" s="5"/>
    </row>
    <row r="23" spans="2:9" ht="15.95" customHeight="1">
      <c r="B23" s="28" t="s">
        <v>45</v>
      </c>
      <c r="C23" s="28"/>
      <c r="D23" s="32">
        <f>+D21+D22</f>
        <v>0</v>
      </c>
      <c r="F23" s="5"/>
      <c r="G23" s="5"/>
      <c r="H23" s="5"/>
      <c r="I23" s="5"/>
    </row>
    <row r="24" spans="2:9" ht="15.95" customHeight="1">
      <c r="F24" s="5"/>
      <c r="G24" s="5"/>
      <c r="H24" s="5"/>
      <c r="I24" s="5"/>
    </row>
    <row r="25" spans="2:9" ht="15.95" customHeight="1">
      <c r="B25" s="15" t="s">
        <v>27</v>
      </c>
      <c r="C25" s="15"/>
      <c r="D25" s="9"/>
      <c r="F25" s="5"/>
      <c r="G25" s="5"/>
      <c r="H25" s="5"/>
      <c r="I25" s="5"/>
    </row>
    <row r="26" spans="2:9" ht="15.95" customHeight="1">
      <c r="B26" s="30" t="s">
        <v>23</v>
      </c>
      <c r="C26" s="68" t="s">
        <v>32</v>
      </c>
      <c r="D26" s="33">
        <f>SUM(D5:D7)-D27</f>
        <v>0</v>
      </c>
      <c r="F26" s="5"/>
      <c r="G26" s="5"/>
      <c r="H26" s="5"/>
      <c r="I26" s="5"/>
    </row>
    <row r="27" spans="2:9" ht="15.95" customHeight="1">
      <c r="B27" s="30" t="s">
        <v>24</v>
      </c>
      <c r="C27" s="104">
        <v>0.125</v>
      </c>
      <c r="D27" s="33">
        <f>IF(D23=0,0,(D5+(D6*D22/D23)))</f>
        <v>0</v>
      </c>
      <c r="F27" s="5"/>
      <c r="G27" s="23"/>
      <c r="H27" s="5"/>
      <c r="I27" s="22"/>
    </row>
    <row r="28" spans="2:9" ht="15.95" customHeight="1">
      <c r="B28" s="37" t="s">
        <v>34</v>
      </c>
      <c r="C28" s="37"/>
      <c r="D28" s="34">
        <f>D26+D27</f>
        <v>0</v>
      </c>
      <c r="F28" s="5"/>
      <c r="G28" s="24">
        <v>1</v>
      </c>
      <c r="H28" s="24">
        <v>0.1</v>
      </c>
      <c r="I28" s="5"/>
    </row>
    <row r="29" spans="2:9" ht="15.95" customHeight="1">
      <c r="B29" s="37"/>
      <c r="C29" s="37"/>
      <c r="D29" s="37"/>
      <c r="F29" s="5"/>
      <c r="G29" s="24"/>
      <c r="H29" s="24"/>
      <c r="I29" s="5"/>
    </row>
    <row r="30" spans="2:9" ht="15.95" customHeight="1">
      <c r="B30" s="15" t="s">
        <v>4</v>
      </c>
      <c r="C30" s="28"/>
      <c r="D30" s="10"/>
      <c r="F30" s="5"/>
      <c r="G30" s="24">
        <v>2</v>
      </c>
      <c r="H30" s="24">
        <v>0.12</v>
      </c>
      <c r="I30" s="5"/>
    </row>
    <row r="31" spans="2:9" ht="15.95" customHeight="1">
      <c r="B31" s="30" t="s">
        <v>33</v>
      </c>
      <c r="C31" s="30"/>
      <c r="D31" s="33">
        <v>50</v>
      </c>
      <c r="F31" s="5"/>
      <c r="G31" s="24">
        <v>3</v>
      </c>
      <c r="H31" s="24">
        <v>0.125</v>
      </c>
      <c r="I31" s="5"/>
    </row>
    <row r="32" spans="2:9" ht="15.95" customHeight="1">
      <c r="B32" s="38">
        <f>C27</f>
        <v>0.125</v>
      </c>
      <c r="C32" s="38"/>
      <c r="D32" s="33">
        <f>D27*B32</f>
        <v>0</v>
      </c>
      <c r="F32" s="5"/>
      <c r="G32" s="5"/>
      <c r="H32" s="5"/>
      <c r="I32" s="5"/>
    </row>
    <row r="33" spans="1:9" ht="15.95" customHeight="1">
      <c r="B33" s="37" t="s">
        <v>34</v>
      </c>
      <c r="C33" s="37"/>
      <c r="D33" s="34">
        <f>D31+D32</f>
        <v>50</v>
      </c>
      <c r="F33" s="5"/>
      <c r="G33" s="5"/>
      <c r="H33" s="5"/>
      <c r="I33" s="5"/>
    </row>
    <row r="34" spans="1:9" ht="15.95" customHeight="1">
      <c r="B34" s="37"/>
      <c r="C34" s="68" t="s">
        <v>32</v>
      </c>
      <c r="D34" s="37"/>
      <c r="E34" s="37"/>
      <c r="F34" s="5"/>
      <c r="G34" s="5"/>
      <c r="H34" s="5"/>
      <c r="I34" s="5"/>
    </row>
    <row r="35" spans="1:9" ht="15.95" customHeight="1">
      <c r="B35" s="39" t="s">
        <v>35</v>
      </c>
      <c r="C35" s="36">
        <v>0.2</v>
      </c>
      <c r="D35" s="33">
        <f>-D33*C35</f>
        <v>-10</v>
      </c>
      <c r="F35" s="5"/>
      <c r="G35" s="5"/>
      <c r="H35" s="5"/>
      <c r="I35" s="5"/>
    </row>
    <row r="36" spans="1:9" ht="15.95" customHeight="1">
      <c r="B36" s="40" t="s">
        <v>36</v>
      </c>
      <c r="C36" s="40"/>
      <c r="D36" s="34">
        <f>+D33+D35</f>
        <v>40</v>
      </c>
      <c r="F36" s="5"/>
      <c r="G36" s="5"/>
      <c r="H36" s="5"/>
      <c r="I36" s="5"/>
    </row>
    <row r="37" spans="1:9" ht="15.95" customHeight="1">
      <c r="B37" s="9"/>
      <c r="C37" s="9"/>
      <c r="D37" s="9"/>
      <c r="F37" s="5"/>
      <c r="G37" s="5"/>
      <c r="H37" s="5"/>
      <c r="I37" s="5"/>
    </row>
    <row r="38" spans="1:9" ht="15.95" customHeight="1">
      <c r="A38" s="5"/>
      <c r="B38" s="5"/>
      <c r="C38" s="5"/>
      <c r="D38" s="5"/>
      <c r="E38" s="5"/>
      <c r="F38" s="5"/>
      <c r="G38" s="5"/>
      <c r="H38" s="5"/>
      <c r="I38" s="5"/>
    </row>
    <row r="39" spans="1:9" ht="15.95" customHeight="1"/>
    <row r="40" spans="1:9" ht="15.95" customHeight="1"/>
    <row r="41" spans="1:9" ht="15.95" customHeight="1"/>
    <row r="42" spans="1:9" ht="15.95" customHeight="1"/>
    <row r="43" spans="1:9" ht="15.95" customHeight="1">
      <c r="B43" s="9"/>
      <c r="C43" s="9"/>
      <c r="D43" s="12"/>
    </row>
    <row r="44" spans="1:9" ht="15.95" customHeight="1">
      <c r="B44" s="9"/>
      <c r="C44" s="9"/>
      <c r="D44" s="12"/>
    </row>
    <row r="45" spans="1:9" ht="15.95" customHeight="1"/>
    <row r="46" spans="1:9" ht="15.95" customHeight="1"/>
    <row r="47" spans="1:9" ht="15.95" customHeight="1"/>
    <row r="48" spans="1:9" ht="15.95" customHeight="1"/>
    <row r="49" spans="2:4" ht="15.95" customHeight="1"/>
    <row r="50" spans="2:4" ht="15.95" customHeight="1"/>
    <row r="51" spans="2:4" ht="15.95" customHeight="1"/>
    <row r="52" spans="2:4" ht="15.95" customHeight="1"/>
    <row r="53" spans="2:4" ht="15.95" customHeight="1"/>
    <row r="54" spans="2:4" ht="15.95" customHeight="1"/>
    <row r="55" spans="2:4" ht="15.95" customHeight="1"/>
    <row r="56" spans="2:4" ht="15.95" customHeight="1"/>
    <row r="57" spans="2:4" ht="15.95" customHeight="1"/>
    <row r="58" spans="2:4" ht="15.95" customHeight="1">
      <c r="B58" s="9"/>
      <c r="C58" s="9"/>
      <c r="D58" s="12"/>
    </row>
    <row r="59" spans="2:4" ht="15.95" customHeight="1"/>
    <row r="60" spans="2:4" ht="15.95" customHeight="1"/>
    <row r="61" spans="2:4" ht="15.95" customHeight="1"/>
    <row r="62" spans="2:4" ht="15.95" customHeight="1"/>
    <row r="63" spans="2:4" ht="15.95" customHeight="1"/>
    <row r="64" spans="2:4" ht="15.95" customHeight="1"/>
    <row r="65" spans="2:4" ht="15.95" customHeight="1"/>
    <row r="66" spans="2:4" ht="15.95" customHeight="1">
      <c r="B66" s="9"/>
      <c r="C66" s="9"/>
      <c r="D66" s="9"/>
    </row>
    <row r="67" spans="2:4" ht="15.95" customHeight="1">
      <c r="B67" s="9"/>
      <c r="C67" s="9"/>
      <c r="D67" s="9"/>
    </row>
    <row r="68" spans="2:4" ht="15.95" customHeight="1">
      <c r="B68" s="9"/>
      <c r="C68" s="9"/>
      <c r="D68" s="9"/>
    </row>
    <row r="69" spans="2:4" ht="15.95" customHeight="1">
      <c r="B69" s="9"/>
      <c r="C69" s="9"/>
      <c r="D69" s="9"/>
    </row>
    <row r="70" spans="2:4" ht="15.95" customHeight="1">
      <c r="B70" s="9"/>
      <c r="C70" s="9"/>
      <c r="D70" s="9"/>
    </row>
    <row r="71" spans="2:4" ht="15.95" customHeight="1">
      <c r="B71" s="9"/>
      <c r="C71" s="9"/>
      <c r="D71" s="9"/>
    </row>
    <row r="72" spans="2:4" ht="15.95" customHeight="1">
      <c r="B72" s="9"/>
      <c r="C72" s="9"/>
      <c r="D72" s="9"/>
    </row>
    <row r="73" spans="2:4" ht="15.95" customHeight="1">
      <c r="B73" s="9"/>
      <c r="C73" s="9"/>
      <c r="D73" s="9"/>
    </row>
    <row r="74" spans="2:4" ht="15.95" customHeight="1">
      <c r="B74" s="9"/>
      <c r="C74" s="9"/>
      <c r="D74" s="9"/>
    </row>
    <row r="75" spans="2:4" ht="15.95" customHeight="1">
      <c r="B75" s="9"/>
      <c r="C75" s="9"/>
      <c r="D75" s="9"/>
    </row>
    <row r="76" spans="2:4" ht="15.95" customHeight="1">
      <c r="B76" s="9"/>
      <c r="C76" s="9"/>
      <c r="D76" s="9"/>
    </row>
    <row r="77" spans="2:4" ht="15.95" customHeight="1">
      <c r="B77" s="9"/>
      <c r="C77" s="9"/>
      <c r="D77" s="9"/>
    </row>
    <row r="78" spans="2:4" ht="15.95" customHeight="1">
      <c r="B78" s="9"/>
      <c r="C78" s="9"/>
      <c r="D78" s="9"/>
    </row>
    <row r="79" spans="2:4" ht="15.95" customHeight="1">
      <c r="B79" s="9"/>
      <c r="C79" s="9"/>
      <c r="D79" s="9"/>
    </row>
    <row r="80" spans="2:4" ht="15.95" customHeight="1">
      <c r="B80" s="9"/>
      <c r="C80" s="9"/>
      <c r="D80" s="9"/>
    </row>
    <row r="81" spans="2:4" ht="15.95" customHeight="1">
      <c r="B81" s="9"/>
      <c r="C81" s="9"/>
      <c r="D81" s="9"/>
    </row>
    <row r="82" spans="2:4" ht="15.95" customHeight="1">
      <c r="B82" s="9"/>
      <c r="C82" s="9"/>
      <c r="D82" s="9"/>
    </row>
    <row r="83" spans="2:4" ht="15.95" customHeight="1">
      <c r="B83" s="9"/>
      <c r="C83" s="9"/>
      <c r="D83" s="9"/>
    </row>
    <row r="84" spans="2:4" ht="15.95" customHeight="1">
      <c r="B84" s="9"/>
      <c r="C84" s="9"/>
      <c r="D84" s="9"/>
    </row>
    <row r="85" spans="2:4" ht="15.95" customHeight="1">
      <c r="B85" s="9"/>
      <c r="C85" s="9"/>
      <c r="D85" s="9"/>
    </row>
    <row r="86" spans="2:4" ht="15.95" customHeight="1">
      <c r="B86" s="9"/>
      <c r="C86" s="9"/>
      <c r="D86" s="9"/>
    </row>
    <row r="87" spans="2:4" ht="15.95" customHeight="1">
      <c r="B87" s="9"/>
      <c r="C87" s="9"/>
      <c r="D87" s="9"/>
    </row>
    <row r="88" spans="2:4" ht="15.95" customHeight="1">
      <c r="B88" s="9"/>
      <c r="C88" s="9"/>
      <c r="D88" s="9"/>
    </row>
    <row r="89" spans="2:4" ht="15.95" customHeight="1">
      <c r="B89" s="9"/>
      <c r="C89" s="9"/>
      <c r="D89" s="9"/>
    </row>
    <row r="90" spans="2:4" ht="15.95" customHeight="1">
      <c r="B90" s="9"/>
      <c r="C90" s="9"/>
      <c r="D90" s="9"/>
    </row>
    <row r="91" spans="2:4" ht="15.95" customHeight="1">
      <c r="B91" s="9"/>
      <c r="C91" s="9"/>
      <c r="D91" s="9"/>
    </row>
    <row r="92" spans="2:4" ht="15.95" customHeight="1">
      <c r="B92" s="9"/>
      <c r="C92" s="9"/>
      <c r="D92" s="9"/>
    </row>
    <row r="93" spans="2:4" ht="15.95" customHeight="1">
      <c r="B93" s="9"/>
      <c r="C93" s="9"/>
      <c r="D93" s="9"/>
    </row>
    <row r="94" spans="2:4" ht="15.95" customHeight="1">
      <c r="B94" s="9"/>
      <c r="C94" s="9"/>
      <c r="D94" s="9"/>
    </row>
    <row r="95" spans="2:4" ht="15.95" customHeight="1">
      <c r="B95" s="9"/>
      <c r="C95" s="9"/>
      <c r="D95" s="9"/>
    </row>
    <row r="96" spans="2:4" ht="15.95" customHeight="1">
      <c r="B96" s="9"/>
      <c r="C96" s="9"/>
      <c r="D96" s="9"/>
    </row>
    <row r="97" spans="2:4" ht="15.95" customHeight="1">
      <c r="B97" s="9"/>
      <c r="C97" s="9"/>
      <c r="D97" s="9"/>
    </row>
    <row r="98" spans="2:4" ht="15.95" customHeight="1">
      <c r="B98" s="9"/>
      <c r="C98" s="9"/>
      <c r="D98" s="9"/>
    </row>
    <row r="99" spans="2:4" ht="15.95" customHeight="1">
      <c r="B99" s="9"/>
      <c r="C99" s="9"/>
      <c r="D99" s="9"/>
    </row>
    <row r="100" spans="2:4" ht="15.95" customHeight="1">
      <c r="B100" s="9"/>
      <c r="C100" s="9"/>
      <c r="D100" s="9"/>
    </row>
    <row r="101" spans="2:4" ht="15.95" customHeight="1">
      <c r="B101" s="9"/>
      <c r="C101" s="9"/>
      <c r="D101" s="9"/>
    </row>
    <row r="102" spans="2:4" ht="15.95" customHeight="1">
      <c r="B102" s="9"/>
      <c r="C102" s="9"/>
      <c r="D102" s="9"/>
    </row>
    <row r="103" spans="2:4" ht="15.95" customHeight="1">
      <c r="B103" s="9"/>
      <c r="C103" s="9"/>
      <c r="D103" s="9"/>
    </row>
    <row r="104" spans="2:4" ht="15.95" customHeight="1">
      <c r="B104" s="9"/>
      <c r="C104" s="9"/>
      <c r="D104" s="9"/>
    </row>
    <row r="105" spans="2:4" ht="15.95" customHeight="1">
      <c r="B105" s="9"/>
      <c r="C105" s="9"/>
      <c r="D105" s="9"/>
    </row>
    <row r="106" spans="2:4" ht="15.95" customHeight="1">
      <c r="B106" s="9"/>
      <c r="C106" s="9"/>
      <c r="D106" s="9"/>
    </row>
    <row r="107" spans="2:4" ht="15.95" customHeight="1">
      <c r="B107" s="9"/>
      <c r="C107" s="9"/>
      <c r="D107" s="9"/>
    </row>
    <row r="108" spans="2:4" ht="15.95" customHeight="1">
      <c r="B108" s="9"/>
      <c r="C108" s="9"/>
      <c r="D108" s="9"/>
    </row>
    <row r="109" spans="2:4" ht="15.95" customHeight="1">
      <c r="B109" s="9"/>
      <c r="C109" s="9"/>
      <c r="D109" s="9"/>
    </row>
    <row r="110" spans="2:4" ht="15.95" customHeight="1">
      <c r="B110" s="9"/>
      <c r="C110" s="9"/>
      <c r="D110" s="9"/>
    </row>
    <row r="111" spans="2:4" ht="15.95" customHeight="1">
      <c r="B111" s="9"/>
      <c r="C111" s="9"/>
      <c r="D111" s="9"/>
    </row>
    <row r="112" spans="2:4" ht="15.95" customHeight="1">
      <c r="B112" s="9"/>
      <c r="C112" s="9"/>
      <c r="D112" s="9"/>
    </row>
    <row r="113" spans="2:4" ht="15.95" customHeight="1">
      <c r="B113" s="9"/>
      <c r="C113" s="9"/>
      <c r="D113" s="9"/>
    </row>
    <row r="114" spans="2:4" ht="15.95" customHeight="1">
      <c r="B114" s="9"/>
      <c r="C114" s="9"/>
      <c r="D114" s="9"/>
    </row>
    <row r="115" spans="2:4" ht="15.95" customHeight="1">
      <c r="B115" s="9"/>
      <c r="C115" s="9"/>
      <c r="D115" s="9"/>
    </row>
    <row r="116" spans="2:4" ht="15.95" customHeight="1">
      <c r="B116" s="9"/>
      <c r="C116" s="9"/>
      <c r="D116" s="9"/>
    </row>
    <row r="117" spans="2:4" ht="15.95" customHeight="1">
      <c r="B117" s="9"/>
      <c r="C117" s="9"/>
      <c r="D117" s="9"/>
    </row>
    <row r="118" spans="2:4" ht="15.95" customHeight="1">
      <c r="B118" s="9"/>
      <c r="C118" s="9"/>
      <c r="D118" s="9"/>
    </row>
    <row r="119" spans="2:4" ht="15.95" customHeight="1">
      <c r="B119" s="9"/>
      <c r="C119" s="9"/>
      <c r="D119" s="9"/>
    </row>
    <row r="120" spans="2:4" ht="15.95" customHeight="1">
      <c r="B120" s="9"/>
      <c r="C120" s="9"/>
      <c r="D120" s="9"/>
    </row>
    <row r="121" spans="2:4" ht="15.95" customHeight="1">
      <c r="B121" s="9"/>
      <c r="C121" s="9"/>
      <c r="D121" s="9"/>
    </row>
    <row r="122" spans="2:4" ht="15.95" customHeight="1">
      <c r="B122" s="9"/>
      <c r="C122" s="9"/>
      <c r="D122" s="9"/>
    </row>
    <row r="123" spans="2:4" ht="15.95" customHeight="1">
      <c r="B123" s="9"/>
      <c r="C123" s="9"/>
      <c r="D123" s="9"/>
    </row>
    <row r="124" spans="2:4" ht="15.95" customHeight="1">
      <c r="B124" s="9"/>
      <c r="C124" s="9"/>
      <c r="D124" s="9"/>
    </row>
    <row r="125" spans="2:4" ht="15.95" customHeight="1">
      <c r="B125" s="9"/>
      <c r="C125" s="9"/>
      <c r="D125" s="9"/>
    </row>
    <row r="126" spans="2:4" ht="15.95" customHeight="1">
      <c r="B126" s="9"/>
      <c r="C126" s="9"/>
      <c r="D126" s="9"/>
    </row>
    <row r="127" spans="2:4" ht="15.95" customHeight="1">
      <c r="B127" s="9"/>
      <c r="C127" s="9"/>
      <c r="D127" s="9"/>
    </row>
    <row r="128" spans="2:4" ht="15.95" customHeight="1">
      <c r="B128" s="9"/>
      <c r="C128" s="9"/>
      <c r="D128" s="9"/>
    </row>
    <row r="129" spans="2:4" ht="15.95" customHeight="1">
      <c r="B129" s="9"/>
      <c r="C129" s="9"/>
      <c r="D129" s="9"/>
    </row>
    <row r="130" spans="2:4" ht="15.95" customHeight="1">
      <c r="B130" s="9"/>
      <c r="C130" s="9"/>
      <c r="D130" s="9"/>
    </row>
    <row r="131" spans="2:4" ht="15.95" customHeight="1">
      <c r="B131" s="9"/>
      <c r="C131" s="9"/>
      <c r="D131" s="9"/>
    </row>
    <row r="132" spans="2:4" ht="16.149999999999999" customHeight="1">
      <c r="B132" s="9"/>
      <c r="C132" s="9"/>
      <c r="D132" s="9"/>
    </row>
    <row r="133" spans="2:4" ht="16.149999999999999" customHeight="1">
      <c r="B133" s="9"/>
      <c r="C133" s="9"/>
      <c r="D133" s="9"/>
    </row>
    <row r="134" spans="2:4" ht="16.149999999999999" customHeight="1">
      <c r="B134" s="9"/>
      <c r="C134" s="9"/>
      <c r="D134" s="9"/>
    </row>
    <row r="135" spans="2:4" ht="16.149999999999999" customHeight="1">
      <c r="B135" s="9"/>
      <c r="C135" s="9"/>
      <c r="D135" s="9"/>
    </row>
    <row r="136" spans="2:4" ht="16.149999999999999" customHeight="1">
      <c r="B136" s="9"/>
      <c r="C136" s="9"/>
      <c r="D136" s="9"/>
    </row>
    <row r="137" spans="2:4" ht="16.149999999999999" customHeight="1">
      <c r="B137" s="9"/>
      <c r="C137" s="9"/>
      <c r="D137" s="9"/>
    </row>
    <row r="138" spans="2:4" ht="16.149999999999999" customHeight="1">
      <c r="B138" s="9"/>
      <c r="C138" s="9"/>
      <c r="D138" s="9"/>
    </row>
    <row r="139" spans="2:4" ht="16.149999999999999" customHeight="1">
      <c r="B139" s="9"/>
      <c r="C139" s="9"/>
      <c r="D139" s="9"/>
    </row>
  </sheetData>
  <sheetProtection algorithmName="SHA-512" hashValue="sLh0Kq3lvL+kkoKUxrQqINZOrThIjocLs0pJ4x3hj7X3QwW9+saWP3wpdQQqb+SvvDQXaeCl2IPION7YmfAJsA==" saltValue="dq0zKLDNwRfFlMrxVsicKQ==" spinCount="100000" sheet="1" objects="1" scenarios="1"/>
  <mergeCells count="1">
    <mergeCell ref="B2:D2"/>
  </mergeCells>
  <dataValidations count="2">
    <dataValidation type="list" allowBlank="1" showInputMessage="1" showErrorMessage="1" sqref="C35" xr:uid="{0BD29A38-B8E5-4E91-B12E-FEA247F7EB6B}">
      <formula1>"20%,25%"</formula1>
    </dataValidation>
    <dataValidation type="list" allowBlank="1" showInputMessage="1" showErrorMessage="1" sqref="C27" xr:uid="{4CC67EA9-2CE8-470D-B611-FA546829A958}">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A1" tooltip="Home" display="Ç" xr:uid="{00000000-0004-0000-0200-000000000000}"/>
    <hyperlink ref="H2" location="'1'!A1" tooltip="Vorige" display="Å" xr:uid="{00000000-0004-0000-0200-000001000000}"/>
  </hyperlinks>
  <printOptions horizontalCentered="1"/>
  <pageMargins left="0.7" right="0.7" top="0.75" bottom="0.75" header="0.3" footer="0.3"/>
  <pageSetup paperSize="9" fitToHeight="0" orientation="portrait" horizontalDpi="4294967294" verticalDpi="300" r:id="rId1"/>
  <headerFooter alignWithMargins="0">
    <oddHeader>&amp;C&amp;Z&amp;F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C4D2-232D-42ED-8656-944537676B64}">
  <sheetPr codeName="Sheet3">
    <tabColor theme="2" tint="-9.9978637043366805E-2"/>
    <pageSetUpPr autoPageBreaks="0" fitToPage="1"/>
  </sheetPr>
  <dimension ref="A1:JK220"/>
  <sheetViews>
    <sheetView showGridLines="0" showRowColHeaders="0" workbookViewId="0"/>
  </sheetViews>
  <sheetFormatPr defaultColWidth="5.7109375" defaultRowHeight="20.100000000000001" customHeight="1"/>
  <cols>
    <col min="1" max="1" width="5.7109375" style="43" customWidth="1"/>
    <col min="2" max="2" width="22.85546875" style="43" customWidth="1"/>
    <col min="3" max="3" width="18.5703125" style="43" customWidth="1"/>
    <col min="4" max="4" width="22.85546875" style="43" customWidth="1"/>
    <col min="5" max="5" width="18.5703125" style="43" customWidth="1"/>
    <col min="6" max="6" width="25.7109375" style="43" customWidth="1"/>
    <col min="7" max="9" width="5.7109375" style="43" customWidth="1"/>
    <col min="10" max="10" width="8.42578125" style="43" customWidth="1"/>
    <col min="11" max="16384" width="5.71093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48.75" customHeight="1">
      <c r="A2" s="45"/>
      <c r="B2" s="44"/>
      <c r="C2" s="44"/>
      <c r="D2" s="110">
        <v>45281</v>
      </c>
      <c r="E2" s="110"/>
      <c r="F2" s="110"/>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05" t="s">
        <v>92</v>
      </c>
      <c r="C4" s="106"/>
      <c r="D4" s="106"/>
      <c r="E4" s="106"/>
      <c r="F4" s="106"/>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62"/>
      <c r="C17" s="44"/>
      <c r="D17" s="44"/>
      <c r="E17" s="44"/>
      <c r="F17" s="44"/>
      <c r="G17" s="45"/>
      <c r="H17" s="45"/>
      <c r="I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58" t="s">
        <v>67</v>
      </c>
      <c r="C18" s="61"/>
      <c r="D18" s="60" t="s">
        <v>68</v>
      </c>
      <c r="E18" s="59"/>
      <c r="F18" s="58" t="s">
        <v>11</v>
      </c>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B19" s="86" t="s">
        <v>69</v>
      </c>
      <c r="C19" s="21"/>
      <c r="D19" s="86" t="s">
        <v>69</v>
      </c>
      <c r="E19" s="21"/>
      <c r="F19" s="86" t="s">
        <v>70</v>
      </c>
      <c r="G19" s="45"/>
      <c r="H19" s="45"/>
      <c r="I19" s="45"/>
      <c r="J19" s="45"/>
      <c r="K19" s="48"/>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B20" s="21"/>
      <c r="C20" s="21"/>
      <c r="D20" s="21"/>
      <c r="E20" s="21"/>
      <c r="F20" s="14"/>
      <c r="G20" s="45"/>
      <c r="H20" s="45"/>
      <c r="I20" s="45"/>
      <c r="J20" s="45"/>
      <c r="K20" s="48"/>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71</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25">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25">
      <c r="A24" s="45"/>
      <c r="B24" s="51" t="s">
        <v>72</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51" t="s">
        <v>73</v>
      </c>
      <c r="C25" s="50"/>
      <c r="D25" s="50"/>
      <c r="E25" s="49"/>
      <c r="F25" s="49"/>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6"/>
      <c r="D37" s="46"/>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6"/>
      <c r="D46" s="46"/>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row r="220" spans="7:205" ht="20.100000000000001" customHeight="1">
      <c r="G220" s="45"/>
      <c r="H220" s="45"/>
      <c r="I220" s="45"/>
      <c r="J220" s="45"/>
      <c r="K220" s="45"/>
      <c r="L220" s="45"/>
      <c r="M220" s="45"/>
      <c r="N220" s="45"/>
      <c r="O220" s="45"/>
      <c r="P220" s="45"/>
      <c r="Q220" s="45"/>
      <c r="R220" s="45"/>
      <c r="S220" s="45"/>
      <c r="T220" s="45"/>
      <c r="U220" s="45"/>
      <c r="V220" s="45"/>
      <c r="W220" s="45"/>
      <c r="X220" s="45"/>
      <c r="Y220" s="45"/>
      <c r="Z220" s="45"/>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row>
  </sheetData>
  <sheetProtection algorithmName="SHA-512" hashValue="0Rvja56osRG6egsCYvphIOaL0kJiBrc8zX/EIS39jGXLCYgellTio/Udgs1Miyg1C41fAPAV4eCW0+EEIncwfQ==" saltValue="D8eyQaUWx1acnyimzeswgg==" spinCount="100000" sheet="1" objects="1" scenarios="1"/>
  <mergeCells count="3">
    <mergeCell ref="B4:F4"/>
    <mergeCell ref="B21:E22"/>
    <mergeCell ref="D2:F2"/>
  </mergeCells>
  <hyperlinks>
    <hyperlink ref="B19" location="'1 FR'!A1" tooltip="Note de la rédaction" display="} Cliquez ici" xr:uid="{5DD8617F-6CD1-47AD-BCA7-653C22533412}"/>
    <hyperlink ref="D19" location="'2 FR'!A1" tooltip="Outil de calcul" display="} Cliquez ici" xr:uid="{43CB180C-1D9B-40F8-9598-DFC1D45BCB27}"/>
    <hyperlink ref="F19" r:id="rId1" tooltip="Checklist" xr:uid="{DC0E8C7E-00FB-4978-9474-9A2B38B2BBF9}"/>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7787-249C-4A1D-BD34-552C780F507D}">
  <sheetPr codeName="Sheet5">
    <tabColor theme="2" tint="-9.9978637043366805E-2"/>
  </sheetPr>
  <dimension ref="A1:G18"/>
  <sheetViews>
    <sheetView showGridLines="0" showRowColHeaders="0" zoomScaleNormal="100" workbookViewId="0">
      <selection activeCell="B24" sqref="B24"/>
    </sheetView>
  </sheetViews>
  <sheetFormatPr defaultColWidth="5.7109375" defaultRowHeight="16.149999999999999" customHeight="1"/>
  <cols>
    <col min="2" max="2" width="116.42578125" customWidth="1"/>
  </cols>
  <sheetData>
    <row r="1" spans="2:7" ht="16.149999999999999" customHeight="1" thickBot="1">
      <c r="D1" s="16"/>
      <c r="E1" s="17"/>
      <c r="F1" s="17"/>
      <c r="G1" s="18"/>
    </row>
    <row r="2" spans="2:7" ht="30" customHeight="1" thickBot="1">
      <c r="B2" s="25" t="s">
        <v>93</v>
      </c>
      <c r="D2" s="1" t="s">
        <v>0</v>
      </c>
      <c r="E2" s="2" t="s">
        <v>1</v>
      </c>
      <c r="F2" s="3" t="s">
        <v>2</v>
      </c>
      <c r="G2" s="92" t="s">
        <v>3</v>
      </c>
    </row>
    <row r="3" spans="2:7" ht="16.149999999999999" customHeight="1">
      <c r="D3" s="4"/>
      <c r="E3" s="4"/>
      <c r="F3" s="4"/>
      <c r="G3" s="4"/>
    </row>
    <row r="4" spans="2:7" ht="30" customHeight="1">
      <c r="B4" s="26" t="s">
        <v>103</v>
      </c>
      <c r="D4" s="4"/>
      <c r="E4" s="4"/>
      <c r="F4" s="4"/>
      <c r="G4" s="4"/>
    </row>
    <row r="5" spans="2:7" ht="30" customHeight="1">
      <c r="B5" s="26" t="s">
        <v>94</v>
      </c>
      <c r="D5" s="4"/>
      <c r="E5" s="4"/>
      <c r="F5" s="4"/>
      <c r="G5" s="4"/>
    </row>
    <row r="6" spans="2:7" ht="30" customHeight="1">
      <c r="B6" s="26" t="s">
        <v>95</v>
      </c>
      <c r="D6" s="4"/>
      <c r="E6" s="4"/>
      <c r="F6" s="4"/>
      <c r="G6" s="4"/>
    </row>
    <row r="7" spans="2:7" ht="15.95" customHeight="1">
      <c r="B7" s="26"/>
      <c r="D7" s="4"/>
      <c r="E7" s="4"/>
      <c r="F7" s="4"/>
      <c r="G7" s="4"/>
    </row>
    <row r="8" spans="2:7" ht="30" customHeight="1">
      <c r="B8" s="26" t="s">
        <v>96</v>
      </c>
      <c r="D8" s="4"/>
      <c r="E8" s="4"/>
      <c r="F8" s="4"/>
      <c r="G8" s="4"/>
    </row>
    <row r="9" spans="2:7" ht="15.95" customHeight="1">
      <c r="B9" s="26"/>
      <c r="D9" s="4"/>
      <c r="E9" s="4"/>
      <c r="F9" s="4"/>
      <c r="G9" s="4"/>
    </row>
    <row r="10" spans="2:7" ht="36" customHeight="1">
      <c r="B10" s="94" t="s">
        <v>97</v>
      </c>
      <c r="D10" s="4"/>
      <c r="E10" s="4"/>
      <c r="F10" s="4"/>
      <c r="G10" s="4"/>
    </row>
    <row r="11" spans="2:7" ht="15.95" customHeight="1">
      <c r="B11" s="26"/>
      <c r="D11" s="4"/>
      <c r="E11" s="4"/>
      <c r="F11" s="4"/>
      <c r="G11" s="4"/>
    </row>
    <row r="12" spans="2:7" ht="15.95" customHeight="1">
      <c r="B12" s="27" t="s">
        <v>102</v>
      </c>
      <c r="D12" s="4"/>
      <c r="E12" s="4"/>
      <c r="F12" s="4"/>
      <c r="G12" s="4"/>
    </row>
    <row r="13" spans="2:7" ht="30" customHeight="1">
      <c r="B13" s="66" t="s">
        <v>98</v>
      </c>
      <c r="D13" s="4"/>
      <c r="E13" s="4"/>
      <c r="F13" s="4"/>
      <c r="G13" s="4"/>
    </row>
    <row r="14" spans="2:7" ht="46.5" customHeight="1">
      <c r="B14" s="66" t="s">
        <v>99</v>
      </c>
      <c r="D14" s="4"/>
      <c r="E14" s="4"/>
      <c r="F14" s="4"/>
      <c r="G14" s="4"/>
    </row>
    <row r="15" spans="2:7" ht="30" customHeight="1">
      <c r="B15" s="66" t="s">
        <v>100</v>
      </c>
      <c r="D15" s="4"/>
      <c r="E15" s="4"/>
      <c r="F15" s="4"/>
      <c r="G15" s="4"/>
    </row>
    <row r="16" spans="2:7" ht="30" customHeight="1">
      <c r="B16" s="66" t="s">
        <v>101</v>
      </c>
      <c r="D16" s="4"/>
      <c r="E16" s="4"/>
      <c r="F16" s="4"/>
      <c r="G16" s="4"/>
    </row>
    <row r="17" spans="1:7" ht="16.149999999999999" customHeight="1">
      <c r="D17" s="4"/>
      <c r="E17" s="4"/>
      <c r="F17" s="4"/>
      <c r="G17" s="4"/>
    </row>
    <row r="18" spans="1:7" ht="16.149999999999999" customHeight="1">
      <c r="A18" s="4"/>
      <c r="B18" s="4"/>
      <c r="C18" s="4"/>
      <c r="D18" s="4"/>
      <c r="E18" s="4"/>
      <c r="F18" s="4"/>
      <c r="G18" s="4"/>
    </row>
  </sheetData>
  <sheetProtection algorithmName="SHA-512" hashValue="G/dzIgQps1b1F1at0Fp26jwbaptzZS2+Dlnba2Ur8mdxypIMNHMntIue7PKjT/LeZ5ArWZr5cv1/8UcNXxK2cg==" saltValue="UtxgnUppPmT1o2IOJSksEQ==" spinCount="100000" sheet="1" objects="1" scenarios="1"/>
  <hyperlinks>
    <hyperlink ref="D2" location="'Home FR'!A1" tooltip="Home" display="Ç" xr:uid="{8170C737-33C7-4039-B5A6-2858B1BBDC75}"/>
    <hyperlink ref="G2" location="'2 FR'!A1" tooltip="Suivante" display="Æ" xr:uid="{6B2A9291-3217-49CF-9C46-7613463669B4}"/>
  </hyperlinks>
  <pageMargins left="0.7" right="0.7" top="0.75" bottom="0.75" header="0.3" footer="0.3"/>
  <pageSetup paperSize="9" scale="77" orientation="portrait" r:id="rId1"/>
  <headerFooter>
    <oddHeader>&amp;C&amp;Z&amp;F</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6775-4296-4CAE-AB44-22D9E37C0313}">
  <sheetPr codeName="Sheet6">
    <tabColor theme="2" tint="-9.9978637043366805E-2"/>
    <pageSetUpPr autoPageBreaks="0" fitToPage="1"/>
  </sheetPr>
  <dimension ref="A1:I139"/>
  <sheetViews>
    <sheetView showGridLines="0" showRowColHeaders="0" zoomScaleNormal="100" workbookViewId="0">
      <selection activeCell="F2" sqref="F2"/>
    </sheetView>
  </sheetViews>
  <sheetFormatPr defaultColWidth="9.140625" defaultRowHeight="16.149999999999999" customHeight="1"/>
  <cols>
    <col min="1" max="1" width="5.7109375" style="7" customWidth="1"/>
    <col min="2" max="2" width="81.85546875" style="7" customWidth="1"/>
    <col min="3" max="3" width="10" style="7" customWidth="1"/>
    <col min="4" max="4" width="24.5703125" style="7" customWidth="1"/>
    <col min="5" max="11" width="5.7109375" style="7" customWidth="1"/>
    <col min="12" max="16384" width="9.140625" style="7"/>
  </cols>
  <sheetData>
    <row r="1" spans="2:9" ht="16.149999999999999" customHeight="1" thickBot="1">
      <c r="F1" s="6"/>
      <c r="G1" s="6"/>
      <c r="H1" s="6"/>
      <c r="I1" s="6"/>
    </row>
    <row r="2" spans="2:9" ht="30" customHeight="1" thickBot="1">
      <c r="B2" s="109" t="s">
        <v>86</v>
      </c>
      <c r="C2" s="109"/>
      <c r="D2" s="109"/>
      <c r="F2" s="1" t="s">
        <v>0</v>
      </c>
      <c r="G2" s="2" t="s">
        <v>1</v>
      </c>
      <c r="H2" s="20" t="s">
        <v>2</v>
      </c>
      <c r="I2" s="3" t="s">
        <v>3</v>
      </c>
    </row>
    <row r="3" spans="2:9" ht="16.149999999999999" customHeight="1">
      <c r="F3" s="4"/>
      <c r="G3" s="4"/>
      <c r="H3" s="4"/>
      <c r="I3" s="4"/>
    </row>
    <row r="4" spans="2:9" ht="15.95" customHeight="1">
      <c r="B4" s="15" t="s">
        <v>106</v>
      </c>
      <c r="C4" s="15"/>
      <c r="D4" s="41" t="s">
        <v>121</v>
      </c>
      <c r="F4" s="5"/>
      <c r="G4" s="5"/>
      <c r="H4" s="5"/>
      <c r="I4" s="5"/>
    </row>
    <row r="5" spans="2:9" ht="15.95" customHeight="1">
      <c r="B5" s="30" t="s">
        <v>104</v>
      </c>
      <c r="C5" s="29"/>
      <c r="D5" s="31">
        <v>0</v>
      </c>
      <c r="F5" s="5"/>
      <c r="G5" s="5"/>
      <c r="H5" s="5"/>
      <c r="I5" s="5"/>
    </row>
    <row r="6" spans="2:9" ht="15.95" customHeight="1">
      <c r="B6" s="30" t="s">
        <v>105</v>
      </c>
      <c r="C6" s="29"/>
      <c r="D6" s="31">
        <v>0</v>
      </c>
      <c r="F6" s="5"/>
      <c r="G6" s="5"/>
      <c r="H6" s="5"/>
      <c r="I6" s="5"/>
    </row>
    <row r="7" spans="2:9" ht="15.95" customHeight="1">
      <c r="B7" s="30" t="s">
        <v>85</v>
      </c>
      <c r="C7" s="28"/>
      <c r="D7" s="31">
        <v>0</v>
      </c>
      <c r="F7" s="5"/>
      <c r="G7" s="5"/>
      <c r="H7" s="5"/>
      <c r="I7" s="5"/>
    </row>
    <row r="8" spans="2:9" ht="15.95" customHeight="1">
      <c r="B8" s="28" t="s">
        <v>109</v>
      </c>
      <c r="C8" s="28"/>
      <c r="D8" s="34">
        <f>SUM(D5:D7)</f>
        <v>0</v>
      </c>
      <c r="F8" s="5"/>
      <c r="G8" s="5"/>
      <c r="H8" s="5"/>
      <c r="I8" s="5"/>
    </row>
    <row r="9" spans="2:9" ht="15.95" customHeight="1">
      <c r="B9" s="9"/>
      <c r="C9" s="9"/>
      <c r="D9" s="9"/>
      <c r="F9" s="5"/>
      <c r="G9" s="5"/>
      <c r="H9" s="5"/>
      <c r="I9" s="5"/>
    </row>
    <row r="10" spans="2:9" ht="15.95" customHeight="1">
      <c r="B10" s="15" t="s">
        <v>115</v>
      </c>
      <c r="C10" s="9"/>
      <c r="D10" s="9"/>
      <c r="F10" s="5"/>
      <c r="G10" s="5"/>
      <c r="H10" s="5"/>
      <c r="I10" s="5"/>
    </row>
    <row r="11" spans="2:9" ht="15.95" customHeight="1">
      <c r="B11" s="93" t="s">
        <v>108</v>
      </c>
      <c r="C11" s="28"/>
      <c r="D11" s="31">
        <v>0</v>
      </c>
      <c r="F11" s="5"/>
      <c r="G11" s="5"/>
      <c r="H11" s="5"/>
      <c r="I11" s="5"/>
    </row>
    <row r="12" spans="2:9" ht="15.95" customHeight="1">
      <c r="B12" s="11"/>
      <c r="C12" s="11"/>
      <c r="D12" s="11"/>
      <c r="F12" s="5"/>
      <c r="G12" s="5"/>
      <c r="H12" s="5"/>
      <c r="I12" s="5"/>
    </row>
    <row r="13" spans="2:9" ht="15.95" customHeight="1">
      <c r="B13" s="93" t="s">
        <v>107</v>
      </c>
      <c r="C13" s="15"/>
      <c r="D13" s="8"/>
      <c r="F13" s="5"/>
      <c r="G13" s="5"/>
      <c r="H13" s="5"/>
      <c r="I13" s="5"/>
    </row>
    <row r="14" spans="2:9" ht="15.95" customHeight="1">
      <c r="B14" s="30" t="s">
        <v>84</v>
      </c>
      <c r="C14" s="30"/>
      <c r="D14" s="31">
        <v>0</v>
      </c>
      <c r="F14" s="5"/>
      <c r="G14" s="5"/>
      <c r="H14" s="5"/>
      <c r="I14" s="5"/>
    </row>
    <row r="15" spans="2:9" ht="15.95" customHeight="1">
      <c r="B15" s="30" t="s">
        <v>83</v>
      </c>
      <c r="C15" s="30"/>
      <c r="D15" s="31">
        <v>0</v>
      </c>
      <c r="F15" s="5"/>
      <c r="G15" s="5"/>
      <c r="H15" s="5"/>
      <c r="I15" s="5"/>
    </row>
    <row r="16" spans="2:9" ht="15.95" customHeight="1">
      <c r="B16" s="30" t="s">
        <v>82</v>
      </c>
      <c r="C16" s="30"/>
      <c r="D16" s="31">
        <v>0</v>
      </c>
      <c r="F16" s="5"/>
      <c r="G16" s="5"/>
      <c r="H16" s="5"/>
      <c r="I16" s="5"/>
    </row>
    <row r="17" spans="2:9" ht="15.95" customHeight="1">
      <c r="B17" s="30" t="s">
        <v>81</v>
      </c>
      <c r="C17" s="30"/>
      <c r="D17" s="42">
        <f>SUM(D5:D7)-D11-SUM(D14:D16)</f>
        <v>0</v>
      </c>
      <c r="F17" s="5"/>
      <c r="G17" s="5"/>
      <c r="H17" s="5"/>
      <c r="I17" s="5"/>
    </row>
    <row r="18" spans="2:9" ht="15.95" customHeight="1">
      <c r="B18" s="28" t="s">
        <v>109</v>
      </c>
      <c r="C18" s="28"/>
      <c r="D18" s="34">
        <f>SUM(D14:D17)</f>
        <v>0</v>
      </c>
      <c r="F18" s="5"/>
      <c r="G18" s="5"/>
      <c r="H18" s="5"/>
      <c r="I18" s="5"/>
    </row>
    <row r="19" spans="2:9" ht="15.95" customHeight="1">
      <c r="B19" s="9"/>
      <c r="C19" s="9"/>
      <c r="D19" s="13"/>
      <c r="F19" s="5"/>
      <c r="G19" s="5"/>
      <c r="H19" s="5"/>
      <c r="I19" s="5"/>
    </row>
    <row r="20" spans="2:9" ht="15.95" customHeight="1">
      <c r="B20" s="15" t="s">
        <v>110</v>
      </c>
      <c r="C20" s="15"/>
      <c r="D20" s="10"/>
      <c r="F20" s="5"/>
      <c r="G20" s="5"/>
      <c r="H20" s="5"/>
      <c r="I20" s="5"/>
    </row>
    <row r="21" spans="2:9" ht="15.95" customHeight="1">
      <c r="B21" s="30" t="s">
        <v>111</v>
      </c>
      <c r="C21" s="30"/>
      <c r="D21" s="35">
        <f>D11</f>
        <v>0</v>
      </c>
      <c r="F21" s="5"/>
      <c r="G21" s="5"/>
      <c r="H21" s="5"/>
      <c r="I21" s="5"/>
    </row>
    <row r="22" spans="2:9" ht="15.95" customHeight="1">
      <c r="B22" s="30" t="s">
        <v>80</v>
      </c>
      <c r="C22" s="30"/>
      <c r="D22" s="35">
        <f>D18</f>
        <v>0</v>
      </c>
      <c r="F22" s="5"/>
      <c r="G22" s="5"/>
      <c r="H22" s="5"/>
      <c r="I22" s="5"/>
    </row>
    <row r="23" spans="2:9" ht="15.95" customHeight="1">
      <c r="B23" s="28" t="s">
        <v>79</v>
      </c>
      <c r="C23" s="28"/>
      <c r="D23" s="32">
        <f>+D21+D22</f>
        <v>0</v>
      </c>
      <c r="F23" s="5"/>
      <c r="G23" s="5"/>
      <c r="H23" s="5"/>
      <c r="I23" s="5"/>
    </row>
    <row r="24" spans="2:9" ht="15.95" customHeight="1">
      <c r="F24" s="5"/>
      <c r="G24" s="5"/>
      <c r="H24" s="5"/>
      <c r="I24" s="5"/>
    </row>
    <row r="25" spans="2:9" ht="15.95" customHeight="1">
      <c r="B25" s="15" t="s">
        <v>112</v>
      </c>
      <c r="C25" s="15"/>
      <c r="D25" s="9"/>
      <c r="F25" s="5"/>
      <c r="G25" s="5"/>
      <c r="H25" s="5"/>
      <c r="I25" s="5"/>
    </row>
    <row r="26" spans="2:9" ht="15.95" customHeight="1">
      <c r="B26" s="30" t="s">
        <v>78</v>
      </c>
      <c r="C26" s="68" t="s">
        <v>114</v>
      </c>
      <c r="D26" s="33">
        <f>SUM(D5:D7)-D27</f>
        <v>0</v>
      </c>
      <c r="F26" s="5"/>
      <c r="G26" s="5"/>
      <c r="H26" s="5"/>
      <c r="I26" s="5"/>
    </row>
    <row r="27" spans="2:9" ht="15.95" customHeight="1">
      <c r="B27" s="30" t="s">
        <v>113</v>
      </c>
      <c r="C27" s="104">
        <v>0.125</v>
      </c>
      <c r="D27" s="33">
        <f>IF(D23=0,0,(D5+(D6*D22/D23)))</f>
        <v>0</v>
      </c>
      <c r="F27" s="5"/>
      <c r="G27" s="23"/>
      <c r="H27" s="5"/>
      <c r="I27" s="22"/>
    </row>
    <row r="28" spans="2:9" ht="15.95" customHeight="1">
      <c r="B28" s="37" t="s">
        <v>109</v>
      </c>
      <c r="C28" s="37"/>
      <c r="D28" s="34">
        <f>D26+D27</f>
        <v>0</v>
      </c>
      <c r="F28" s="5"/>
      <c r="G28" s="24">
        <v>1</v>
      </c>
      <c r="H28" s="24">
        <v>0.1</v>
      </c>
      <c r="I28" s="5"/>
    </row>
    <row r="29" spans="2:9" ht="15.95" customHeight="1">
      <c r="B29" s="37"/>
      <c r="C29" s="37"/>
      <c r="D29" s="37"/>
      <c r="F29" s="5"/>
      <c r="G29" s="24"/>
      <c r="H29" s="24"/>
      <c r="I29" s="5"/>
    </row>
    <row r="30" spans="2:9" ht="15.95" customHeight="1">
      <c r="B30" s="15" t="s">
        <v>77</v>
      </c>
      <c r="C30" s="28"/>
      <c r="D30" s="10"/>
      <c r="F30" s="5"/>
      <c r="G30" s="24">
        <v>2</v>
      </c>
      <c r="H30" s="24">
        <v>0.12</v>
      </c>
      <c r="I30" s="5"/>
    </row>
    <row r="31" spans="2:9" ht="15.95" customHeight="1">
      <c r="B31" s="30" t="s">
        <v>76</v>
      </c>
      <c r="C31" s="30"/>
      <c r="D31" s="33">
        <v>50</v>
      </c>
      <c r="F31" s="5"/>
      <c r="G31" s="24">
        <v>3</v>
      </c>
      <c r="H31" s="24">
        <v>0.125</v>
      </c>
      <c r="I31" s="5"/>
    </row>
    <row r="32" spans="2:9" ht="15.95" customHeight="1">
      <c r="B32" s="38">
        <f>C27</f>
        <v>0.125</v>
      </c>
      <c r="C32" s="38"/>
      <c r="D32" s="33">
        <f>D27*B32</f>
        <v>0</v>
      </c>
      <c r="F32" s="5"/>
      <c r="G32" s="5"/>
      <c r="H32" s="5"/>
      <c r="I32" s="5"/>
    </row>
    <row r="33" spans="1:9" ht="15.95" customHeight="1">
      <c r="B33" s="37" t="s">
        <v>109</v>
      </c>
      <c r="C33" s="37"/>
      <c r="D33" s="34">
        <f>D31+D32</f>
        <v>50</v>
      </c>
      <c r="F33" s="5"/>
      <c r="G33" s="5"/>
      <c r="H33" s="5"/>
      <c r="I33" s="5"/>
    </row>
    <row r="34" spans="1:9" ht="15.95" customHeight="1">
      <c r="B34" s="37"/>
      <c r="C34" s="68" t="s">
        <v>114</v>
      </c>
      <c r="D34" s="37"/>
      <c r="E34" s="37"/>
      <c r="F34" s="5"/>
      <c r="G34" s="5"/>
      <c r="H34" s="5"/>
      <c r="I34" s="5"/>
    </row>
    <row r="35" spans="1:9" ht="15.95" customHeight="1">
      <c r="B35" s="39" t="s">
        <v>75</v>
      </c>
      <c r="C35" s="36">
        <v>0.2</v>
      </c>
      <c r="D35" s="33">
        <f>-D33*C35</f>
        <v>-10</v>
      </c>
      <c r="F35" s="5"/>
      <c r="G35" s="5"/>
      <c r="H35" s="5"/>
      <c r="I35" s="5"/>
    </row>
    <row r="36" spans="1:9" ht="15.95" customHeight="1">
      <c r="B36" s="40" t="s">
        <v>74</v>
      </c>
      <c r="C36" s="40"/>
      <c r="D36" s="34">
        <f>+D33+D35</f>
        <v>40</v>
      </c>
      <c r="F36" s="5"/>
      <c r="G36" s="5"/>
      <c r="H36" s="5"/>
      <c r="I36" s="5"/>
    </row>
    <row r="37" spans="1:9" ht="15.95" customHeight="1">
      <c r="B37" s="9"/>
      <c r="C37" s="9"/>
      <c r="D37" s="9"/>
      <c r="F37" s="5"/>
      <c r="G37" s="5"/>
      <c r="H37" s="5"/>
      <c r="I37" s="5"/>
    </row>
    <row r="38" spans="1:9" ht="15.95" customHeight="1">
      <c r="A38" s="5"/>
      <c r="B38" s="5"/>
      <c r="C38" s="5"/>
      <c r="D38" s="5"/>
      <c r="E38" s="5"/>
      <c r="F38" s="5"/>
      <c r="G38" s="5"/>
      <c r="H38" s="5"/>
      <c r="I38" s="5"/>
    </row>
    <row r="39" spans="1:9" ht="15.95" customHeight="1"/>
    <row r="40" spans="1:9" ht="15.95" customHeight="1"/>
    <row r="41" spans="1:9" ht="15.95" customHeight="1"/>
    <row r="42" spans="1:9" ht="15.95" customHeight="1"/>
    <row r="43" spans="1:9" ht="15.95" customHeight="1">
      <c r="B43" s="9"/>
      <c r="C43" s="9"/>
      <c r="D43" s="12"/>
    </row>
    <row r="44" spans="1:9" ht="15.95" customHeight="1">
      <c r="B44" s="9"/>
      <c r="C44" s="9"/>
      <c r="D44" s="12"/>
    </row>
    <row r="45" spans="1:9" ht="15.95" customHeight="1"/>
    <row r="46" spans="1:9" ht="15.95" customHeight="1"/>
    <row r="47" spans="1:9" ht="15.95" customHeight="1"/>
    <row r="48" spans="1:9" ht="15.95" customHeight="1"/>
    <row r="49" spans="2:4" ht="15.95" customHeight="1"/>
    <row r="50" spans="2:4" ht="15.95" customHeight="1"/>
    <row r="51" spans="2:4" ht="15.95" customHeight="1"/>
    <row r="52" spans="2:4" ht="15.95" customHeight="1"/>
    <row r="53" spans="2:4" ht="15.95" customHeight="1"/>
    <row r="54" spans="2:4" ht="15.95" customHeight="1"/>
    <row r="55" spans="2:4" ht="15.95" customHeight="1"/>
    <row r="56" spans="2:4" ht="15.95" customHeight="1"/>
    <row r="57" spans="2:4" ht="15.95" customHeight="1"/>
    <row r="58" spans="2:4" ht="15.95" customHeight="1">
      <c r="B58" s="9"/>
      <c r="C58" s="9"/>
      <c r="D58" s="12"/>
    </row>
    <row r="59" spans="2:4" ht="15.95" customHeight="1"/>
    <row r="60" spans="2:4" ht="15.95" customHeight="1"/>
    <row r="61" spans="2:4" ht="15.95" customHeight="1"/>
    <row r="62" spans="2:4" ht="15.95" customHeight="1"/>
    <row r="63" spans="2:4" ht="15.95" customHeight="1"/>
    <row r="64" spans="2:4" ht="15.95" customHeight="1"/>
    <row r="65" spans="2:4" ht="15.95" customHeight="1"/>
    <row r="66" spans="2:4" ht="15.95" customHeight="1">
      <c r="B66" s="9"/>
      <c r="C66" s="9"/>
      <c r="D66" s="9"/>
    </row>
    <row r="67" spans="2:4" ht="15.95" customHeight="1">
      <c r="B67" s="9"/>
      <c r="C67" s="9"/>
      <c r="D67" s="9"/>
    </row>
    <row r="68" spans="2:4" ht="15.95" customHeight="1">
      <c r="B68" s="9"/>
      <c r="C68" s="9"/>
      <c r="D68" s="9"/>
    </row>
    <row r="69" spans="2:4" ht="15.95" customHeight="1">
      <c r="B69" s="9"/>
      <c r="C69" s="9"/>
      <c r="D69" s="9"/>
    </row>
    <row r="70" spans="2:4" ht="15.95" customHeight="1">
      <c r="B70" s="9"/>
      <c r="C70" s="9"/>
      <c r="D70" s="9"/>
    </row>
    <row r="71" spans="2:4" ht="15.95" customHeight="1">
      <c r="B71" s="9"/>
      <c r="C71" s="9"/>
      <c r="D71" s="9"/>
    </row>
    <row r="72" spans="2:4" ht="15.95" customHeight="1">
      <c r="B72" s="9"/>
      <c r="C72" s="9"/>
      <c r="D72" s="9"/>
    </row>
    <row r="73" spans="2:4" ht="15.95" customHeight="1">
      <c r="B73" s="9"/>
      <c r="C73" s="9"/>
      <c r="D73" s="9"/>
    </row>
    <row r="74" spans="2:4" ht="15.95" customHeight="1">
      <c r="B74" s="9"/>
      <c r="C74" s="9"/>
      <c r="D74" s="9"/>
    </row>
    <row r="75" spans="2:4" ht="15.95" customHeight="1">
      <c r="B75" s="9"/>
      <c r="C75" s="9"/>
      <c r="D75" s="9"/>
    </row>
    <row r="76" spans="2:4" ht="15.95" customHeight="1">
      <c r="B76" s="9"/>
      <c r="C76" s="9"/>
      <c r="D76" s="9"/>
    </row>
    <row r="77" spans="2:4" ht="15.95" customHeight="1">
      <c r="B77" s="9"/>
      <c r="C77" s="9"/>
      <c r="D77" s="9"/>
    </row>
    <row r="78" spans="2:4" ht="15.95" customHeight="1">
      <c r="B78" s="9"/>
      <c r="C78" s="9"/>
      <c r="D78" s="9"/>
    </row>
    <row r="79" spans="2:4" ht="15.95" customHeight="1">
      <c r="B79" s="9"/>
      <c r="C79" s="9"/>
      <c r="D79" s="9"/>
    </row>
    <row r="80" spans="2:4" ht="15.95" customHeight="1">
      <c r="B80" s="9"/>
      <c r="C80" s="9"/>
      <c r="D80" s="9"/>
    </row>
    <row r="81" spans="2:4" ht="15.95" customHeight="1">
      <c r="B81" s="9"/>
      <c r="C81" s="9"/>
      <c r="D81" s="9"/>
    </row>
    <row r="82" spans="2:4" ht="15.95" customHeight="1">
      <c r="B82" s="9"/>
      <c r="C82" s="9"/>
      <c r="D82" s="9"/>
    </row>
    <row r="83" spans="2:4" ht="15.95" customHeight="1">
      <c r="B83" s="9"/>
      <c r="C83" s="9"/>
      <c r="D83" s="9"/>
    </row>
    <row r="84" spans="2:4" ht="15.95" customHeight="1">
      <c r="B84" s="9"/>
      <c r="C84" s="9"/>
      <c r="D84" s="9"/>
    </row>
    <row r="85" spans="2:4" ht="15.95" customHeight="1">
      <c r="B85" s="9"/>
      <c r="C85" s="9"/>
      <c r="D85" s="9"/>
    </row>
    <row r="86" spans="2:4" ht="15.95" customHeight="1">
      <c r="B86" s="9"/>
      <c r="C86" s="9"/>
      <c r="D86" s="9"/>
    </row>
    <row r="87" spans="2:4" ht="15.95" customHeight="1">
      <c r="B87" s="9"/>
      <c r="C87" s="9"/>
      <c r="D87" s="9"/>
    </row>
    <row r="88" spans="2:4" ht="15.95" customHeight="1">
      <c r="B88" s="9"/>
      <c r="C88" s="9"/>
      <c r="D88" s="9"/>
    </row>
    <row r="89" spans="2:4" ht="15.95" customHeight="1">
      <c r="B89" s="9"/>
      <c r="C89" s="9"/>
      <c r="D89" s="9"/>
    </row>
    <row r="90" spans="2:4" ht="15.95" customHeight="1">
      <c r="B90" s="9"/>
      <c r="C90" s="9"/>
      <c r="D90" s="9"/>
    </row>
    <row r="91" spans="2:4" ht="15.95" customHeight="1">
      <c r="B91" s="9"/>
      <c r="C91" s="9"/>
      <c r="D91" s="9"/>
    </row>
    <row r="92" spans="2:4" ht="15.95" customHeight="1">
      <c r="B92" s="9"/>
      <c r="C92" s="9"/>
      <c r="D92" s="9"/>
    </row>
    <row r="93" spans="2:4" ht="15.95" customHeight="1">
      <c r="B93" s="9"/>
      <c r="C93" s="9"/>
      <c r="D93" s="9"/>
    </row>
    <row r="94" spans="2:4" ht="15.95" customHeight="1">
      <c r="B94" s="9"/>
      <c r="C94" s="9"/>
      <c r="D94" s="9"/>
    </row>
    <row r="95" spans="2:4" ht="15.95" customHeight="1">
      <c r="B95" s="9"/>
      <c r="C95" s="9"/>
      <c r="D95" s="9"/>
    </row>
    <row r="96" spans="2:4" ht="15.95" customHeight="1">
      <c r="B96" s="9"/>
      <c r="C96" s="9"/>
      <c r="D96" s="9"/>
    </row>
    <row r="97" spans="2:4" ht="15.95" customHeight="1">
      <c r="B97" s="9"/>
      <c r="C97" s="9"/>
      <c r="D97" s="9"/>
    </row>
    <row r="98" spans="2:4" ht="15.95" customHeight="1">
      <c r="B98" s="9"/>
      <c r="C98" s="9"/>
      <c r="D98" s="9"/>
    </row>
    <row r="99" spans="2:4" ht="15.95" customHeight="1">
      <c r="B99" s="9"/>
      <c r="C99" s="9"/>
      <c r="D99" s="9"/>
    </row>
    <row r="100" spans="2:4" ht="15.95" customHeight="1">
      <c r="B100" s="9"/>
      <c r="C100" s="9"/>
      <c r="D100" s="9"/>
    </row>
    <row r="101" spans="2:4" ht="15.95" customHeight="1">
      <c r="B101" s="9"/>
      <c r="C101" s="9"/>
      <c r="D101" s="9"/>
    </row>
    <row r="102" spans="2:4" ht="15.95" customHeight="1">
      <c r="B102" s="9"/>
      <c r="C102" s="9"/>
      <c r="D102" s="9"/>
    </row>
    <row r="103" spans="2:4" ht="15.95" customHeight="1">
      <c r="B103" s="9"/>
      <c r="C103" s="9"/>
      <c r="D103" s="9"/>
    </row>
    <row r="104" spans="2:4" ht="15.95" customHeight="1">
      <c r="B104" s="9"/>
      <c r="C104" s="9"/>
      <c r="D104" s="9"/>
    </row>
    <row r="105" spans="2:4" ht="15.95" customHeight="1">
      <c r="B105" s="9"/>
      <c r="C105" s="9"/>
      <c r="D105" s="9"/>
    </row>
    <row r="106" spans="2:4" ht="15.95" customHeight="1">
      <c r="B106" s="9"/>
      <c r="C106" s="9"/>
      <c r="D106" s="9"/>
    </row>
    <row r="107" spans="2:4" ht="15.95" customHeight="1">
      <c r="B107" s="9"/>
      <c r="C107" s="9"/>
      <c r="D107" s="9"/>
    </row>
    <row r="108" spans="2:4" ht="15.95" customHeight="1">
      <c r="B108" s="9"/>
      <c r="C108" s="9"/>
      <c r="D108" s="9"/>
    </row>
    <row r="109" spans="2:4" ht="15.95" customHeight="1">
      <c r="B109" s="9"/>
      <c r="C109" s="9"/>
      <c r="D109" s="9"/>
    </row>
    <row r="110" spans="2:4" ht="15.95" customHeight="1">
      <c r="B110" s="9"/>
      <c r="C110" s="9"/>
      <c r="D110" s="9"/>
    </row>
    <row r="111" spans="2:4" ht="15.95" customHeight="1">
      <c r="B111" s="9"/>
      <c r="C111" s="9"/>
      <c r="D111" s="9"/>
    </row>
    <row r="112" spans="2:4" ht="15.95" customHeight="1">
      <c r="B112" s="9"/>
      <c r="C112" s="9"/>
      <c r="D112" s="9"/>
    </row>
    <row r="113" spans="2:4" ht="15.95" customHeight="1">
      <c r="B113" s="9"/>
      <c r="C113" s="9"/>
      <c r="D113" s="9"/>
    </row>
    <row r="114" spans="2:4" ht="15.95" customHeight="1">
      <c r="B114" s="9"/>
      <c r="C114" s="9"/>
      <c r="D114" s="9"/>
    </row>
    <row r="115" spans="2:4" ht="15.95" customHeight="1">
      <c r="B115" s="9"/>
      <c r="C115" s="9"/>
      <c r="D115" s="9"/>
    </row>
    <row r="116" spans="2:4" ht="15.95" customHeight="1">
      <c r="B116" s="9"/>
      <c r="C116" s="9"/>
      <c r="D116" s="9"/>
    </row>
    <row r="117" spans="2:4" ht="15.95" customHeight="1">
      <c r="B117" s="9"/>
      <c r="C117" s="9"/>
      <c r="D117" s="9"/>
    </row>
    <row r="118" spans="2:4" ht="15.95" customHeight="1">
      <c r="B118" s="9"/>
      <c r="C118" s="9"/>
      <c r="D118" s="9"/>
    </row>
    <row r="119" spans="2:4" ht="15.95" customHeight="1">
      <c r="B119" s="9"/>
      <c r="C119" s="9"/>
      <c r="D119" s="9"/>
    </row>
    <row r="120" spans="2:4" ht="15.95" customHeight="1">
      <c r="B120" s="9"/>
      <c r="C120" s="9"/>
      <c r="D120" s="9"/>
    </row>
    <row r="121" spans="2:4" ht="15.95" customHeight="1">
      <c r="B121" s="9"/>
      <c r="C121" s="9"/>
      <c r="D121" s="9"/>
    </row>
    <row r="122" spans="2:4" ht="15.95" customHeight="1">
      <c r="B122" s="9"/>
      <c r="C122" s="9"/>
      <c r="D122" s="9"/>
    </row>
    <row r="123" spans="2:4" ht="15.95" customHeight="1">
      <c r="B123" s="9"/>
      <c r="C123" s="9"/>
      <c r="D123" s="9"/>
    </row>
    <row r="124" spans="2:4" ht="15.95" customHeight="1">
      <c r="B124" s="9"/>
      <c r="C124" s="9"/>
      <c r="D124" s="9"/>
    </row>
    <row r="125" spans="2:4" ht="15.95" customHeight="1">
      <c r="B125" s="9"/>
      <c r="C125" s="9"/>
      <c r="D125" s="9"/>
    </row>
    <row r="126" spans="2:4" ht="15.95" customHeight="1">
      <c r="B126" s="9"/>
      <c r="C126" s="9"/>
      <c r="D126" s="9"/>
    </row>
    <row r="127" spans="2:4" ht="15.95" customHeight="1">
      <c r="B127" s="9"/>
      <c r="C127" s="9"/>
      <c r="D127" s="9"/>
    </row>
    <row r="128" spans="2:4" ht="15.95" customHeight="1">
      <c r="B128" s="9"/>
      <c r="C128" s="9"/>
      <c r="D128" s="9"/>
    </row>
    <row r="129" spans="2:4" ht="15.95" customHeight="1">
      <c r="B129" s="9"/>
      <c r="C129" s="9"/>
      <c r="D129" s="9"/>
    </row>
    <row r="130" spans="2:4" ht="15.95" customHeight="1">
      <c r="B130" s="9"/>
      <c r="C130" s="9"/>
      <c r="D130" s="9"/>
    </row>
    <row r="131" spans="2:4" ht="15.95" customHeight="1">
      <c r="B131" s="9"/>
      <c r="C131" s="9"/>
      <c r="D131" s="9"/>
    </row>
    <row r="132" spans="2:4" ht="16.149999999999999" customHeight="1">
      <c r="B132" s="9"/>
      <c r="C132" s="9"/>
      <c r="D132" s="9"/>
    </row>
    <row r="133" spans="2:4" ht="16.149999999999999" customHeight="1">
      <c r="B133" s="9"/>
      <c r="C133" s="9"/>
      <c r="D133" s="9"/>
    </row>
    <row r="134" spans="2:4" ht="16.149999999999999" customHeight="1">
      <c r="B134" s="9"/>
      <c r="C134" s="9"/>
      <c r="D134" s="9"/>
    </row>
    <row r="135" spans="2:4" ht="16.149999999999999" customHeight="1">
      <c r="B135" s="9"/>
      <c r="C135" s="9"/>
      <c r="D135" s="9"/>
    </row>
    <row r="136" spans="2:4" ht="16.149999999999999" customHeight="1">
      <c r="B136" s="9"/>
      <c r="C136" s="9"/>
      <c r="D136" s="9"/>
    </row>
    <row r="137" spans="2:4" ht="16.149999999999999" customHeight="1">
      <c r="B137" s="9"/>
      <c r="C137" s="9"/>
      <c r="D137" s="9"/>
    </row>
    <row r="138" spans="2:4" ht="16.149999999999999" customHeight="1">
      <c r="B138" s="9"/>
      <c r="C138" s="9"/>
      <c r="D138" s="9"/>
    </row>
    <row r="139" spans="2:4" ht="16.149999999999999" customHeight="1">
      <c r="B139" s="9"/>
      <c r="C139" s="9"/>
      <c r="D139" s="9"/>
    </row>
  </sheetData>
  <sheetProtection algorithmName="SHA-512" hashValue="xbvF/B/1+xH258fhBh7WZOPUktxNdlooX/1YnxNJgqDt8kWtbx92bWZOyTlxxxNo7cmO9pq+3u013avMab2aAQ==" saltValue="jxA5mX4krD6Ti4TC3IUnmg==" spinCount="100000" sheet="1" objects="1" scenarios="1"/>
  <mergeCells count="1">
    <mergeCell ref="B2:D2"/>
  </mergeCells>
  <dataValidations count="2">
    <dataValidation type="list" allowBlank="1" showInputMessage="1" showErrorMessage="1" sqref="C35" xr:uid="{67855A1D-AE9E-48E3-A262-8585D48AFC75}">
      <formula1>"20%,25%"</formula1>
    </dataValidation>
    <dataValidation type="list" allowBlank="1" showInputMessage="1" showErrorMessage="1" sqref="C27" xr:uid="{086BA178-7A34-42EC-AFCF-CD70CD3E6D46}">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FR'!A1" tooltip="Home" display="Ç" xr:uid="{02923022-6D56-46D7-9987-82A5F2F07A9D}"/>
    <hyperlink ref="H2" location="'1 FR'!A1" tooltip="Vorige" display="Å" xr:uid="{B67B199C-6854-4C4D-9B07-A72372754F71}"/>
  </hyperlinks>
  <printOptions horizontalCentered="1"/>
  <pageMargins left="0.7" right="0.7" top="0.75" bottom="0.75" header="0.3" footer="0.3"/>
  <pageSetup paperSize="9" fitToHeight="0" orientation="portrait" horizontalDpi="4294967294" verticalDpi="300" r:id="rId1"/>
  <headerFooter alignWithMargins="0">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A6B88-710D-4CD4-A469-EBC7ED2482B1}">
  <sheetPr codeName="Sheet7">
    <tabColor theme="6" tint="0.79998168889431442"/>
    <pageSetUpPr autoPageBreaks="0" fitToPage="1"/>
  </sheetPr>
  <dimension ref="A1:JK219"/>
  <sheetViews>
    <sheetView showGridLines="0" showRowColHeaders="0" workbookViewId="0">
      <selection activeCell="B18" sqref="B18"/>
    </sheetView>
  </sheetViews>
  <sheetFormatPr defaultColWidth="5.7109375" defaultRowHeight="20.100000000000001" customHeight="1"/>
  <cols>
    <col min="1" max="1" width="5.7109375" style="43" customWidth="1"/>
    <col min="2" max="2" width="22.85546875" style="43" customWidth="1"/>
    <col min="3" max="3" width="18.5703125" style="43" customWidth="1"/>
    <col min="4" max="4" width="22.85546875" style="43" customWidth="1"/>
    <col min="5" max="5" width="18.5703125" style="43" customWidth="1"/>
    <col min="6" max="6" width="25.7109375" style="43" customWidth="1"/>
    <col min="7" max="9" width="5.7109375" style="43" customWidth="1"/>
    <col min="10" max="10" width="8.42578125" style="43" customWidth="1"/>
    <col min="11" max="16384" width="5.71093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138.75" customHeight="1">
      <c r="A2" s="45"/>
      <c r="B2" s="111">
        <v>45281</v>
      </c>
      <c r="C2" s="111"/>
      <c r="D2" s="111"/>
      <c r="E2" s="111"/>
      <c r="F2" s="111"/>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12" t="s">
        <v>5</v>
      </c>
      <c r="C4" s="113"/>
      <c r="D4" s="113"/>
      <c r="E4" s="113"/>
      <c r="F4" s="113"/>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87" t="s">
        <v>10</v>
      </c>
      <c r="C17" s="88"/>
      <c r="E17" s="45"/>
      <c r="F17" s="45"/>
      <c r="G17" s="45"/>
      <c r="H17" s="45"/>
      <c r="I17" s="45"/>
      <c r="J17" s="45"/>
      <c r="K17" s="45"/>
      <c r="L17" s="45"/>
      <c r="M17" s="45"/>
      <c r="N17" s="45"/>
      <c r="O17" s="45"/>
      <c r="P17" s="45"/>
      <c r="Q17" s="45"/>
      <c r="R17" s="45"/>
      <c r="S17" s="45"/>
      <c r="T17" s="45"/>
      <c r="U17" s="45"/>
      <c r="V17" s="45"/>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row>
    <row r="18" spans="1:271" ht="20.100000000000001" customHeight="1">
      <c r="A18" s="45"/>
      <c r="B18" s="89" t="s">
        <v>8</v>
      </c>
      <c r="C18" s="90"/>
      <c r="D18" s="46"/>
      <c r="E18" s="45"/>
      <c r="F18" s="45"/>
      <c r="G18" s="45"/>
      <c r="H18" s="45"/>
      <c r="I18" s="45"/>
      <c r="J18" s="45"/>
      <c r="K18" s="45"/>
      <c r="L18" s="45"/>
      <c r="M18" s="45"/>
      <c r="N18" s="45"/>
      <c r="O18" s="45"/>
      <c r="P18" s="45"/>
      <c r="Q18" s="45"/>
      <c r="R18" s="45"/>
      <c r="S18" s="45"/>
      <c r="T18" s="45"/>
      <c r="U18" s="45"/>
      <c r="V18" s="45"/>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row>
    <row r="19" spans="1:271" ht="20.100000000000001" customHeight="1">
      <c r="A19" s="45"/>
      <c r="B19" s="56"/>
      <c r="C19" s="56"/>
      <c r="D19" s="56"/>
      <c r="E19" s="45"/>
      <c r="F19" s="45"/>
      <c r="G19" s="45"/>
      <c r="H19" s="45"/>
      <c r="I19" s="45"/>
      <c r="J19" s="45"/>
      <c r="K19" s="45"/>
      <c r="L19" s="45"/>
      <c r="M19" s="45"/>
      <c r="N19" s="45"/>
      <c r="O19" s="45"/>
      <c r="P19" s="45"/>
      <c r="Q19" s="45"/>
      <c r="R19" s="45"/>
      <c r="S19" s="45"/>
      <c r="T19" s="45"/>
      <c r="U19" s="45"/>
      <c r="V19" s="45"/>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12</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25">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25">
      <c r="A24" s="45"/>
      <c r="B24" s="51" t="s">
        <v>29</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6"/>
      <c r="D27" s="46"/>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8"/>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8"/>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7"/>
      <c r="G34" s="45"/>
      <c r="H34" s="45"/>
      <c r="I34" s="45"/>
      <c r="J34" s="45"/>
      <c r="K34" s="45"/>
      <c r="L34" s="45"/>
      <c r="M34" s="45"/>
      <c r="N34" s="45"/>
      <c r="O34" s="45"/>
      <c r="P34" s="45"/>
      <c r="Q34" s="45"/>
      <c r="R34" s="45"/>
      <c r="S34" s="45"/>
      <c r="T34" s="45"/>
      <c r="U34" s="45"/>
      <c r="V34" s="45"/>
      <c r="W34" s="45"/>
      <c r="X34" s="45"/>
      <c r="Y34" s="45"/>
      <c r="Z34" s="45"/>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6"/>
      <c r="D39" s="46"/>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6"/>
      <c r="D48" s="46"/>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sheetData>
  <sheetProtection algorithmName="SHA-512" hashValue="1zXSigCgzVBJVaU/aQ5GCAE+FYnsg6OgxyUGgLGJR/6GEcDs71/qU3EeFvTbAWlpYkmpS7DZVQ2wHZ15n/U+eg==" saltValue="2WM2w22qwqFGUl1oKXTL6w==" spinCount="100000" sheet="1" objects="1" scenarios="1"/>
  <mergeCells count="3">
    <mergeCell ref="B2:F2"/>
    <mergeCell ref="B4:F4"/>
    <mergeCell ref="B21:E22"/>
  </mergeCells>
  <hyperlinks>
    <hyperlink ref="B18" location="'1 B'!A1" tooltip="Reken zelf!" display="} Klik hier" xr:uid="{C2488298-8CC5-4572-AC1E-3A8B03F3F68D}"/>
  </hyperlinks>
  <pageMargins left="0.75" right="0.75" top="1" bottom="1" header="0.5" footer="0.5"/>
  <pageSetup paperSize="9" orientation="portrait" r:id="rId1"/>
  <headerFooter alignWithMargins="0">
    <oddHeader>&amp;C&amp;Z&amp;F</oddHeader>
    <oddFooter>&amp;C&amp;P/&amp;N</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BBDE-B70C-41E6-9265-AF8BE599475E}">
  <sheetPr codeName="Sheet8">
    <tabColor theme="6" tint="0.79998168889431442"/>
    <pageSetUpPr autoPageBreaks="0" fitToPage="1"/>
  </sheetPr>
  <dimension ref="A1:I139"/>
  <sheetViews>
    <sheetView showGridLines="0" showRowColHeaders="0" topLeftCell="A6" zoomScaleNormal="100" workbookViewId="0">
      <selection activeCell="C27" sqref="C27"/>
    </sheetView>
  </sheetViews>
  <sheetFormatPr defaultColWidth="9.140625" defaultRowHeight="16.149999999999999" customHeight="1"/>
  <cols>
    <col min="1" max="1" width="5.7109375" style="7" customWidth="1"/>
    <col min="2" max="2" width="81.85546875" style="7" customWidth="1"/>
    <col min="3" max="3" width="10" style="7" customWidth="1"/>
    <col min="4" max="4" width="24.5703125" style="7" customWidth="1"/>
    <col min="5" max="11" width="5.7109375" style="7" customWidth="1"/>
    <col min="12" max="16384" width="9.140625" style="7"/>
  </cols>
  <sheetData>
    <row r="1" spans="2:9" ht="16.149999999999999" customHeight="1" thickBot="1">
      <c r="F1" s="6"/>
      <c r="G1" s="6"/>
      <c r="H1" s="6"/>
      <c r="I1" s="6"/>
    </row>
    <row r="2" spans="2:9" ht="30" customHeight="1" thickBot="1">
      <c r="B2" s="114" t="s">
        <v>5</v>
      </c>
      <c r="C2" s="114"/>
      <c r="D2" s="114"/>
      <c r="F2" s="1" t="s">
        <v>0</v>
      </c>
      <c r="G2" s="2" t="s">
        <v>1</v>
      </c>
      <c r="H2" s="3" t="s">
        <v>2</v>
      </c>
      <c r="I2" s="3" t="s">
        <v>3</v>
      </c>
    </row>
    <row r="3" spans="2:9" ht="16.149999999999999" customHeight="1">
      <c r="F3" s="4"/>
      <c r="G3" s="4"/>
      <c r="H3" s="4"/>
      <c r="I3" s="4"/>
    </row>
    <row r="4" spans="2:9" ht="15.95" customHeight="1">
      <c r="B4" s="95" t="s">
        <v>87</v>
      </c>
      <c r="C4" s="15"/>
      <c r="D4" s="99" t="s">
        <v>120</v>
      </c>
      <c r="F4" s="5"/>
      <c r="G4" s="5"/>
      <c r="H4" s="5"/>
      <c r="I4" s="5"/>
    </row>
    <row r="5" spans="2:9" ht="15.95" customHeight="1">
      <c r="B5" s="30" t="s">
        <v>37</v>
      </c>
      <c r="C5" s="29"/>
      <c r="D5" s="98">
        <v>0</v>
      </c>
      <c r="F5" s="5"/>
      <c r="G5" s="5"/>
      <c r="H5" s="5"/>
      <c r="I5" s="5"/>
    </row>
    <row r="6" spans="2:9" ht="15.95" customHeight="1">
      <c r="B6" s="30" t="s">
        <v>38</v>
      </c>
      <c r="C6" s="29"/>
      <c r="D6" s="98">
        <v>0</v>
      </c>
      <c r="F6" s="5"/>
      <c r="G6" s="5"/>
      <c r="H6" s="5"/>
      <c r="I6" s="5"/>
    </row>
    <row r="7" spans="2:9" ht="15.95" customHeight="1">
      <c r="B7" s="30" t="s">
        <v>39</v>
      </c>
      <c r="C7" s="28"/>
      <c r="D7" s="98">
        <v>0</v>
      </c>
      <c r="F7" s="5"/>
      <c r="G7" s="5"/>
      <c r="H7" s="5"/>
      <c r="I7" s="5"/>
    </row>
    <row r="8" spans="2:9" ht="15.95" customHeight="1">
      <c r="B8" s="28" t="s">
        <v>34</v>
      </c>
      <c r="C8" s="28"/>
      <c r="D8" s="34">
        <f>SUM(D5:D7)</f>
        <v>0</v>
      </c>
      <c r="F8" s="5"/>
      <c r="G8" s="5"/>
      <c r="H8" s="5"/>
      <c r="I8" s="5"/>
    </row>
    <row r="9" spans="2:9" ht="15.95" customHeight="1">
      <c r="B9" s="9"/>
      <c r="C9" s="9"/>
      <c r="D9" s="9"/>
      <c r="F9" s="5"/>
      <c r="G9" s="5"/>
      <c r="H9" s="5"/>
      <c r="I9" s="5"/>
    </row>
    <row r="10" spans="2:9" ht="15.95" customHeight="1">
      <c r="B10" s="95" t="s">
        <v>91</v>
      </c>
      <c r="C10" s="9"/>
      <c r="D10" s="9"/>
      <c r="F10" s="5"/>
      <c r="G10" s="5"/>
      <c r="H10" s="5"/>
      <c r="I10" s="5"/>
    </row>
    <row r="11" spans="2:9" ht="15.95" customHeight="1">
      <c r="B11" s="93" t="s">
        <v>89</v>
      </c>
      <c r="C11" s="28"/>
      <c r="D11" s="98">
        <v>0</v>
      </c>
      <c r="F11" s="5"/>
      <c r="G11" s="5"/>
      <c r="H11" s="5"/>
      <c r="I11" s="5"/>
    </row>
    <row r="12" spans="2:9" ht="15.95" customHeight="1">
      <c r="B12" s="11"/>
      <c r="C12" s="11"/>
      <c r="D12" s="11"/>
      <c r="F12" s="5"/>
      <c r="G12" s="5"/>
      <c r="H12" s="5"/>
      <c r="I12" s="5"/>
    </row>
    <row r="13" spans="2:9" ht="15.95" customHeight="1">
      <c r="B13" s="93" t="s">
        <v>90</v>
      </c>
      <c r="C13" s="15"/>
      <c r="D13" s="8"/>
      <c r="F13" s="5"/>
      <c r="G13" s="5"/>
      <c r="H13" s="5"/>
      <c r="I13" s="5"/>
    </row>
    <row r="14" spans="2:9" ht="15.95" customHeight="1">
      <c r="B14" s="30" t="s">
        <v>40</v>
      </c>
      <c r="C14" s="30"/>
      <c r="D14" s="98">
        <v>0</v>
      </c>
      <c r="F14" s="5"/>
      <c r="G14" s="5"/>
      <c r="H14" s="5"/>
      <c r="I14" s="5"/>
    </row>
    <row r="15" spans="2:9" ht="15.95" customHeight="1">
      <c r="B15" s="30" t="s">
        <v>41</v>
      </c>
      <c r="C15" s="30"/>
      <c r="D15" s="98">
        <v>0</v>
      </c>
      <c r="F15" s="5"/>
      <c r="G15" s="5"/>
      <c r="H15" s="5"/>
      <c r="I15" s="5"/>
    </row>
    <row r="16" spans="2:9" ht="15.95" customHeight="1">
      <c r="B16" s="30" t="s">
        <v>42</v>
      </c>
      <c r="C16" s="30"/>
      <c r="D16" s="98">
        <v>0</v>
      </c>
      <c r="F16" s="5"/>
      <c r="G16" s="5"/>
      <c r="H16" s="5"/>
      <c r="I16" s="5"/>
    </row>
    <row r="17" spans="2:9" ht="15.95" customHeight="1">
      <c r="B17" s="30" t="s">
        <v>43</v>
      </c>
      <c r="C17" s="30"/>
      <c r="D17" s="42">
        <f>SUM(D5:D7)-D11-SUM(D14:D16)</f>
        <v>0</v>
      </c>
      <c r="F17" s="5"/>
      <c r="G17" s="5"/>
      <c r="H17" s="5"/>
      <c r="I17" s="5"/>
    </row>
    <row r="18" spans="2:9" ht="15.95" customHeight="1">
      <c r="B18" s="28" t="s">
        <v>34</v>
      </c>
      <c r="C18" s="28"/>
      <c r="D18" s="34">
        <f>SUM(D14:D17)</f>
        <v>0</v>
      </c>
      <c r="F18" s="5"/>
      <c r="G18" s="5"/>
      <c r="H18" s="5"/>
      <c r="I18" s="5"/>
    </row>
    <row r="19" spans="2:9" ht="15.95" customHeight="1">
      <c r="B19" s="9"/>
      <c r="C19" s="9"/>
      <c r="D19" s="13"/>
      <c r="F19" s="5"/>
      <c r="G19" s="5"/>
      <c r="H19" s="5"/>
      <c r="I19" s="5"/>
    </row>
    <row r="20" spans="2:9" ht="15.95" customHeight="1">
      <c r="B20" s="95" t="s">
        <v>26</v>
      </c>
      <c r="C20" s="15"/>
      <c r="D20" s="10"/>
      <c r="F20" s="5"/>
      <c r="G20" s="5"/>
      <c r="H20" s="5"/>
      <c r="I20" s="5"/>
    </row>
    <row r="21" spans="2:9" ht="15.95" customHeight="1">
      <c r="B21" s="30" t="s">
        <v>88</v>
      </c>
      <c r="C21" s="30"/>
      <c r="D21" s="35">
        <f>D11</f>
        <v>0</v>
      </c>
      <c r="F21" s="5"/>
      <c r="G21" s="5"/>
      <c r="H21" s="5"/>
      <c r="I21" s="5"/>
    </row>
    <row r="22" spans="2:9" ht="15.95" customHeight="1">
      <c r="B22" s="30" t="s">
        <v>44</v>
      </c>
      <c r="C22" s="30"/>
      <c r="D22" s="35">
        <f>D18</f>
        <v>0</v>
      </c>
      <c r="F22" s="5"/>
      <c r="G22" s="5"/>
      <c r="H22" s="5"/>
      <c r="I22" s="5"/>
    </row>
    <row r="23" spans="2:9" ht="15.95" customHeight="1">
      <c r="B23" s="28" t="s">
        <v>45</v>
      </c>
      <c r="C23" s="28"/>
      <c r="D23" s="32">
        <f>+D21+D22</f>
        <v>0</v>
      </c>
      <c r="F23" s="5"/>
      <c r="G23" s="5"/>
      <c r="H23" s="5"/>
      <c r="I23" s="5"/>
    </row>
    <row r="24" spans="2:9" ht="15.95" customHeight="1">
      <c r="F24" s="5"/>
      <c r="G24" s="5"/>
      <c r="H24" s="5"/>
      <c r="I24" s="5"/>
    </row>
    <row r="25" spans="2:9" ht="15.95" customHeight="1">
      <c r="B25" s="95" t="s">
        <v>27</v>
      </c>
      <c r="C25" s="15"/>
      <c r="D25" s="9"/>
      <c r="F25" s="5"/>
      <c r="G25" s="5"/>
      <c r="H25" s="5"/>
      <c r="I25" s="5"/>
    </row>
    <row r="26" spans="2:9" ht="15.95" customHeight="1">
      <c r="B26" s="30" t="s">
        <v>23</v>
      </c>
      <c r="C26" s="100" t="s">
        <v>32</v>
      </c>
      <c r="D26" s="33">
        <f>SUM(D5:D7)-D27</f>
        <v>0</v>
      </c>
      <c r="F26" s="5"/>
      <c r="G26" s="5"/>
      <c r="H26" s="5"/>
      <c r="I26" s="5"/>
    </row>
    <row r="27" spans="2:9" ht="15.95" customHeight="1">
      <c r="B27" s="30" t="s">
        <v>24</v>
      </c>
      <c r="C27" s="97">
        <v>0.125</v>
      </c>
      <c r="D27" s="33">
        <f>IF(D23=0,0,(D5+(D6*D22/D23)))</f>
        <v>0</v>
      </c>
      <c r="F27" s="5"/>
      <c r="G27" s="23"/>
      <c r="H27" s="5"/>
      <c r="I27" s="22"/>
    </row>
    <row r="28" spans="2:9" ht="15.95" customHeight="1">
      <c r="B28" s="37" t="s">
        <v>34</v>
      </c>
      <c r="C28" s="37"/>
      <c r="D28" s="34">
        <f>D26+D27</f>
        <v>0</v>
      </c>
      <c r="F28" s="5"/>
      <c r="G28" s="24">
        <v>1</v>
      </c>
      <c r="H28" s="24">
        <v>0.1</v>
      </c>
      <c r="I28" s="5"/>
    </row>
    <row r="29" spans="2:9" ht="15.95" customHeight="1">
      <c r="B29" s="37"/>
      <c r="C29" s="37"/>
      <c r="D29" s="37"/>
      <c r="F29" s="5"/>
      <c r="G29" s="24"/>
      <c r="H29" s="24"/>
      <c r="I29" s="5"/>
    </row>
    <row r="30" spans="2:9" ht="15.95" customHeight="1">
      <c r="B30" s="95" t="s">
        <v>4</v>
      </c>
      <c r="C30" s="28"/>
      <c r="D30" s="10"/>
      <c r="F30" s="5"/>
      <c r="G30" s="24">
        <v>2</v>
      </c>
      <c r="H30" s="24">
        <v>0.12</v>
      </c>
      <c r="I30" s="5"/>
    </row>
    <row r="31" spans="2:9" ht="15.95" customHeight="1">
      <c r="B31" s="30" t="s">
        <v>33</v>
      </c>
      <c r="C31" s="30"/>
      <c r="D31" s="33">
        <v>50</v>
      </c>
      <c r="F31" s="5"/>
      <c r="G31" s="24">
        <v>3</v>
      </c>
      <c r="H31" s="24">
        <v>0.125</v>
      </c>
      <c r="I31" s="5"/>
    </row>
    <row r="32" spans="2:9" ht="15.95" customHeight="1">
      <c r="B32" s="38">
        <f>C27</f>
        <v>0.125</v>
      </c>
      <c r="C32" s="38"/>
      <c r="D32" s="33">
        <f>D27*B32</f>
        <v>0</v>
      </c>
      <c r="F32" s="5"/>
      <c r="G32" s="5"/>
      <c r="H32" s="5"/>
      <c r="I32" s="5"/>
    </row>
    <row r="33" spans="1:9" ht="15.95" customHeight="1">
      <c r="B33" s="37" t="s">
        <v>34</v>
      </c>
      <c r="C33" s="37"/>
      <c r="D33" s="34">
        <f>D31+D32</f>
        <v>50</v>
      </c>
      <c r="F33" s="5"/>
      <c r="G33" s="5"/>
      <c r="H33" s="5"/>
      <c r="I33" s="5"/>
    </row>
    <row r="34" spans="1:9" ht="15.95" customHeight="1">
      <c r="B34" s="37"/>
      <c r="C34" s="100" t="s">
        <v>32</v>
      </c>
      <c r="D34" s="37"/>
      <c r="E34" s="37"/>
      <c r="F34" s="5"/>
      <c r="G34" s="5"/>
      <c r="H34" s="5"/>
      <c r="I34" s="5"/>
    </row>
    <row r="35" spans="1:9" ht="15.95" customHeight="1">
      <c r="B35" s="39" t="s">
        <v>35</v>
      </c>
      <c r="C35" s="96">
        <v>0.2</v>
      </c>
      <c r="D35" s="33">
        <f>-D33*C35</f>
        <v>-10</v>
      </c>
      <c r="F35" s="5"/>
      <c r="G35" s="5"/>
      <c r="H35" s="5"/>
      <c r="I35" s="5"/>
    </row>
    <row r="36" spans="1:9" ht="15.95" customHeight="1">
      <c r="B36" s="40" t="s">
        <v>36</v>
      </c>
      <c r="C36" s="40"/>
      <c r="D36" s="34">
        <f>+D33+D35</f>
        <v>40</v>
      </c>
      <c r="F36" s="5"/>
      <c r="G36" s="5"/>
      <c r="H36" s="5"/>
      <c r="I36" s="5"/>
    </row>
    <row r="37" spans="1:9" ht="15.95" customHeight="1">
      <c r="B37" s="9"/>
      <c r="C37" s="9"/>
      <c r="D37" s="9"/>
      <c r="F37" s="5"/>
      <c r="G37" s="5"/>
      <c r="H37" s="5"/>
      <c r="I37" s="5"/>
    </row>
    <row r="38" spans="1:9" ht="15.95" customHeight="1">
      <c r="A38" s="5"/>
      <c r="B38" s="5"/>
      <c r="C38" s="5"/>
      <c r="D38" s="5"/>
      <c r="E38" s="5"/>
      <c r="F38" s="5"/>
      <c r="G38" s="5"/>
      <c r="H38" s="5"/>
      <c r="I38" s="5"/>
    </row>
    <row r="39" spans="1:9" ht="15.95" customHeight="1"/>
    <row r="40" spans="1:9" ht="15.95" customHeight="1"/>
    <row r="41" spans="1:9" ht="15.95" customHeight="1"/>
    <row r="42" spans="1:9" ht="15.95" customHeight="1"/>
    <row r="43" spans="1:9" ht="15.95" customHeight="1">
      <c r="B43" s="9"/>
      <c r="C43" s="9"/>
      <c r="D43" s="12"/>
    </row>
    <row r="44" spans="1:9" ht="15.95" customHeight="1">
      <c r="B44" s="9"/>
      <c r="C44" s="9"/>
      <c r="D44" s="12"/>
    </row>
    <row r="45" spans="1:9" ht="15.95" customHeight="1"/>
    <row r="46" spans="1:9" ht="15.95" customHeight="1"/>
    <row r="47" spans="1:9" ht="15.95" customHeight="1"/>
    <row r="48" spans="1:9" ht="15.95" customHeight="1"/>
    <row r="49" spans="2:4" ht="15.95" customHeight="1"/>
    <row r="50" spans="2:4" ht="15.95" customHeight="1"/>
    <row r="51" spans="2:4" ht="15.95" customHeight="1"/>
    <row r="52" spans="2:4" ht="15.95" customHeight="1"/>
    <row r="53" spans="2:4" ht="15.95" customHeight="1"/>
    <row r="54" spans="2:4" ht="15.95" customHeight="1"/>
    <row r="55" spans="2:4" ht="15.95" customHeight="1"/>
    <row r="56" spans="2:4" ht="15.95" customHeight="1"/>
    <row r="57" spans="2:4" ht="15.95" customHeight="1"/>
    <row r="58" spans="2:4" ht="15.95" customHeight="1">
      <c r="B58" s="9"/>
      <c r="C58" s="9"/>
      <c r="D58" s="12"/>
    </row>
    <row r="59" spans="2:4" ht="15.95" customHeight="1"/>
    <row r="60" spans="2:4" ht="15.95" customHeight="1"/>
    <row r="61" spans="2:4" ht="15.95" customHeight="1"/>
    <row r="62" spans="2:4" ht="15.95" customHeight="1"/>
    <row r="63" spans="2:4" ht="15.95" customHeight="1"/>
    <row r="64" spans="2:4" ht="15.95" customHeight="1"/>
    <row r="65" spans="2:4" ht="15.95" customHeight="1"/>
    <row r="66" spans="2:4" ht="15.95" customHeight="1">
      <c r="B66" s="9"/>
      <c r="C66" s="9"/>
      <c r="D66" s="9"/>
    </row>
    <row r="67" spans="2:4" ht="15.95" customHeight="1">
      <c r="B67" s="9"/>
      <c r="C67" s="9"/>
      <c r="D67" s="9"/>
    </row>
    <row r="68" spans="2:4" ht="15.95" customHeight="1">
      <c r="B68" s="9"/>
      <c r="C68" s="9"/>
      <c r="D68" s="9"/>
    </row>
    <row r="69" spans="2:4" ht="15.95" customHeight="1">
      <c r="B69" s="9"/>
      <c r="C69" s="9"/>
      <c r="D69" s="9"/>
    </row>
    <row r="70" spans="2:4" ht="15.95" customHeight="1">
      <c r="B70" s="9"/>
      <c r="C70" s="9"/>
      <c r="D70" s="9"/>
    </row>
    <row r="71" spans="2:4" ht="15.95" customHeight="1">
      <c r="B71" s="9"/>
      <c r="C71" s="9"/>
      <c r="D71" s="9"/>
    </row>
    <row r="72" spans="2:4" ht="15.95" customHeight="1">
      <c r="B72" s="9"/>
      <c r="C72" s="9"/>
      <c r="D72" s="9"/>
    </row>
    <row r="73" spans="2:4" ht="15.95" customHeight="1">
      <c r="B73" s="9"/>
      <c r="C73" s="9"/>
      <c r="D73" s="9"/>
    </row>
    <row r="74" spans="2:4" ht="15.95" customHeight="1">
      <c r="B74" s="9"/>
      <c r="C74" s="9"/>
      <c r="D74" s="9"/>
    </row>
    <row r="75" spans="2:4" ht="15.95" customHeight="1">
      <c r="B75" s="9"/>
      <c r="C75" s="9"/>
      <c r="D75" s="9"/>
    </row>
    <row r="76" spans="2:4" ht="15.95" customHeight="1">
      <c r="B76" s="9"/>
      <c r="C76" s="9"/>
      <c r="D76" s="9"/>
    </row>
    <row r="77" spans="2:4" ht="15.95" customHeight="1">
      <c r="B77" s="9"/>
      <c r="C77" s="9"/>
      <c r="D77" s="9"/>
    </row>
    <row r="78" spans="2:4" ht="15.95" customHeight="1">
      <c r="B78" s="9"/>
      <c r="C78" s="9"/>
      <c r="D78" s="9"/>
    </row>
    <row r="79" spans="2:4" ht="15.95" customHeight="1">
      <c r="B79" s="9"/>
      <c r="C79" s="9"/>
      <c r="D79" s="9"/>
    </row>
    <row r="80" spans="2:4" ht="15.95" customHeight="1">
      <c r="B80" s="9"/>
      <c r="C80" s="9"/>
      <c r="D80" s="9"/>
    </row>
    <row r="81" spans="2:4" ht="15.95" customHeight="1">
      <c r="B81" s="9"/>
      <c r="C81" s="9"/>
      <c r="D81" s="9"/>
    </row>
    <row r="82" spans="2:4" ht="15.95" customHeight="1">
      <c r="B82" s="9"/>
      <c r="C82" s="9"/>
      <c r="D82" s="9"/>
    </row>
    <row r="83" spans="2:4" ht="15.95" customHeight="1">
      <c r="B83" s="9"/>
      <c r="C83" s="9"/>
      <c r="D83" s="9"/>
    </row>
    <row r="84" spans="2:4" ht="15.95" customHeight="1">
      <c r="B84" s="9"/>
      <c r="C84" s="9"/>
      <c r="D84" s="9"/>
    </row>
    <row r="85" spans="2:4" ht="15.95" customHeight="1">
      <c r="B85" s="9"/>
      <c r="C85" s="9"/>
      <c r="D85" s="9"/>
    </row>
    <row r="86" spans="2:4" ht="15.95" customHeight="1">
      <c r="B86" s="9"/>
      <c r="C86" s="9"/>
      <c r="D86" s="9"/>
    </row>
    <row r="87" spans="2:4" ht="15.95" customHeight="1">
      <c r="B87" s="9"/>
      <c r="C87" s="9"/>
      <c r="D87" s="9"/>
    </row>
    <row r="88" spans="2:4" ht="15.95" customHeight="1">
      <c r="B88" s="9"/>
      <c r="C88" s="9"/>
      <c r="D88" s="9"/>
    </row>
    <row r="89" spans="2:4" ht="15.95" customHeight="1">
      <c r="B89" s="9"/>
      <c r="C89" s="9"/>
      <c r="D89" s="9"/>
    </row>
    <row r="90" spans="2:4" ht="15.95" customHeight="1">
      <c r="B90" s="9"/>
      <c r="C90" s="9"/>
      <c r="D90" s="9"/>
    </row>
    <row r="91" spans="2:4" ht="15.95" customHeight="1">
      <c r="B91" s="9"/>
      <c r="C91" s="9"/>
      <c r="D91" s="9"/>
    </row>
    <row r="92" spans="2:4" ht="15.95" customHeight="1">
      <c r="B92" s="9"/>
      <c r="C92" s="9"/>
      <c r="D92" s="9"/>
    </row>
    <row r="93" spans="2:4" ht="15.95" customHeight="1">
      <c r="B93" s="9"/>
      <c r="C93" s="9"/>
      <c r="D93" s="9"/>
    </row>
    <row r="94" spans="2:4" ht="15.95" customHeight="1">
      <c r="B94" s="9"/>
      <c r="C94" s="9"/>
      <c r="D94" s="9"/>
    </row>
    <row r="95" spans="2:4" ht="15.95" customHeight="1">
      <c r="B95" s="9"/>
      <c r="C95" s="9"/>
      <c r="D95" s="9"/>
    </row>
    <row r="96" spans="2:4" ht="15.95" customHeight="1">
      <c r="B96" s="9"/>
      <c r="C96" s="9"/>
      <c r="D96" s="9"/>
    </row>
    <row r="97" spans="2:4" ht="15.95" customHeight="1">
      <c r="B97" s="9"/>
      <c r="C97" s="9"/>
      <c r="D97" s="9"/>
    </row>
    <row r="98" spans="2:4" ht="15.95" customHeight="1">
      <c r="B98" s="9"/>
      <c r="C98" s="9"/>
      <c r="D98" s="9"/>
    </row>
    <row r="99" spans="2:4" ht="15.95" customHeight="1">
      <c r="B99" s="9"/>
      <c r="C99" s="9"/>
      <c r="D99" s="9"/>
    </row>
    <row r="100" spans="2:4" ht="15.95" customHeight="1">
      <c r="B100" s="9"/>
      <c r="C100" s="9"/>
      <c r="D100" s="9"/>
    </row>
    <row r="101" spans="2:4" ht="15.95" customHeight="1">
      <c r="B101" s="9"/>
      <c r="C101" s="9"/>
      <c r="D101" s="9"/>
    </row>
    <row r="102" spans="2:4" ht="15.95" customHeight="1">
      <c r="B102" s="9"/>
      <c r="C102" s="9"/>
      <c r="D102" s="9"/>
    </row>
    <row r="103" spans="2:4" ht="15.95" customHeight="1">
      <c r="B103" s="9"/>
      <c r="C103" s="9"/>
      <c r="D103" s="9"/>
    </row>
    <row r="104" spans="2:4" ht="15.95" customHeight="1">
      <c r="B104" s="9"/>
      <c r="C104" s="9"/>
      <c r="D104" s="9"/>
    </row>
    <row r="105" spans="2:4" ht="15.95" customHeight="1">
      <c r="B105" s="9"/>
      <c r="C105" s="9"/>
      <c r="D105" s="9"/>
    </row>
    <row r="106" spans="2:4" ht="15.95" customHeight="1">
      <c r="B106" s="9"/>
      <c r="C106" s="9"/>
      <c r="D106" s="9"/>
    </row>
    <row r="107" spans="2:4" ht="15.95" customHeight="1">
      <c r="B107" s="9"/>
      <c r="C107" s="9"/>
      <c r="D107" s="9"/>
    </row>
    <row r="108" spans="2:4" ht="15.95" customHeight="1">
      <c r="B108" s="9"/>
      <c r="C108" s="9"/>
      <c r="D108" s="9"/>
    </row>
    <row r="109" spans="2:4" ht="15.95" customHeight="1">
      <c r="B109" s="9"/>
      <c r="C109" s="9"/>
      <c r="D109" s="9"/>
    </row>
    <row r="110" spans="2:4" ht="15.95" customHeight="1">
      <c r="B110" s="9"/>
      <c r="C110" s="9"/>
      <c r="D110" s="9"/>
    </row>
    <row r="111" spans="2:4" ht="15.95" customHeight="1">
      <c r="B111" s="9"/>
      <c r="C111" s="9"/>
      <c r="D111" s="9"/>
    </row>
    <row r="112" spans="2:4" ht="15.95" customHeight="1">
      <c r="B112" s="9"/>
      <c r="C112" s="9"/>
      <c r="D112" s="9"/>
    </row>
    <row r="113" spans="2:4" ht="15.95" customHeight="1">
      <c r="B113" s="9"/>
      <c r="C113" s="9"/>
      <c r="D113" s="9"/>
    </row>
    <row r="114" spans="2:4" ht="15.95" customHeight="1">
      <c r="B114" s="9"/>
      <c r="C114" s="9"/>
      <c r="D114" s="9"/>
    </row>
    <row r="115" spans="2:4" ht="15.95" customHeight="1">
      <c r="B115" s="9"/>
      <c r="C115" s="9"/>
      <c r="D115" s="9"/>
    </row>
    <row r="116" spans="2:4" ht="15.95" customHeight="1">
      <c r="B116" s="9"/>
      <c r="C116" s="9"/>
      <c r="D116" s="9"/>
    </row>
    <row r="117" spans="2:4" ht="15.95" customHeight="1">
      <c r="B117" s="9"/>
      <c r="C117" s="9"/>
      <c r="D117" s="9"/>
    </row>
    <row r="118" spans="2:4" ht="15.95" customHeight="1">
      <c r="B118" s="9"/>
      <c r="C118" s="9"/>
      <c r="D118" s="9"/>
    </row>
    <row r="119" spans="2:4" ht="15.95" customHeight="1">
      <c r="B119" s="9"/>
      <c r="C119" s="9"/>
      <c r="D119" s="9"/>
    </row>
    <row r="120" spans="2:4" ht="15.95" customHeight="1">
      <c r="B120" s="9"/>
      <c r="C120" s="9"/>
      <c r="D120" s="9"/>
    </row>
    <row r="121" spans="2:4" ht="15.95" customHeight="1">
      <c r="B121" s="9"/>
      <c r="C121" s="9"/>
      <c r="D121" s="9"/>
    </row>
    <row r="122" spans="2:4" ht="15.95" customHeight="1">
      <c r="B122" s="9"/>
      <c r="C122" s="9"/>
      <c r="D122" s="9"/>
    </row>
    <row r="123" spans="2:4" ht="15.95" customHeight="1">
      <c r="B123" s="9"/>
      <c r="C123" s="9"/>
      <c r="D123" s="9"/>
    </row>
    <row r="124" spans="2:4" ht="15.95" customHeight="1">
      <c r="B124" s="9"/>
      <c r="C124" s="9"/>
      <c r="D124" s="9"/>
    </row>
    <row r="125" spans="2:4" ht="15.95" customHeight="1">
      <c r="B125" s="9"/>
      <c r="C125" s="9"/>
      <c r="D125" s="9"/>
    </row>
    <row r="126" spans="2:4" ht="15.95" customHeight="1">
      <c r="B126" s="9"/>
      <c r="C126" s="9"/>
      <c r="D126" s="9"/>
    </row>
    <row r="127" spans="2:4" ht="15.95" customHeight="1">
      <c r="B127" s="9"/>
      <c r="C127" s="9"/>
      <c r="D127" s="9"/>
    </row>
    <row r="128" spans="2:4" ht="15.95" customHeight="1">
      <c r="B128" s="9"/>
      <c r="C128" s="9"/>
      <c r="D128" s="9"/>
    </row>
    <row r="129" spans="2:4" ht="15.95" customHeight="1">
      <c r="B129" s="9"/>
      <c r="C129" s="9"/>
      <c r="D129" s="9"/>
    </row>
    <row r="130" spans="2:4" ht="15.95" customHeight="1">
      <c r="B130" s="9"/>
      <c r="C130" s="9"/>
      <c r="D130" s="9"/>
    </row>
    <row r="131" spans="2:4" ht="15.95" customHeight="1">
      <c r="B131" s="9"/>
      <c r="C131" s="9"/>
      <c r="D131" s="9"/>
    </row>
    <row r="132" spans="2:4" ht="16.149999999999999" customHeight="1">
      <c r="B132" s="9"/>
      <c r="C132" s="9"/>
      <c r="D132" s="9"/>
    </row>
    <row r="133" spans="2:4" ht="16.149999999999999" customHeight="1">
      <c r="B133" s="9"/>
      <c r="C133" s="9"/>
      <c r="D133" s="9"/>
    </row>
    <row r="134" spans="2:4" ht="16.149999999999999" customHeight="1">
      <c r="B134" s="9"/>
      <c r="C134" s="9"/>
      <c r="D134" s="9"/>
    </row>
    <row r="135" spans="2:4" ht="16.149999999999999" customHeight="1">
      <c r="B135" s="9"/>
      <c r="C135" s="9"/>
      <c r="D135" s="9"/>
    </row>
    <row r="136" spans="2:4" ht="16.149999999999999" customHeight="1">
      <c r="B136" s="9"/>
      <c r="C136" s="9"/>
      <c r="D136" s="9"/>
    </row>
    <row r="137" spans="2:4" ht="16.149999999999999" customHeight="1">
      <c r="B137" s="9"/>
      <c r="C137" s="9"/>
      <c r="D137" s="9"/>
    </row>
    <row r="138" spans="2:4" ht="16.149999999999999" customHeight="1">
      <c r="B138" s="9"/>
      <c r="C138" s="9"/>
      <c r="D138" s="9"/>
    </row>
    <row r="139" spans="2:4" ht="16.149999999999999" customHeight="1">
      <c r="B139" s="9"/>
      <c r="C139" s="9"/>
      <c r="D139" s="9"/>
    </row>
  </sheetData>
  <sheetProtection algorithmName="SHA-512" hashValue="HbbPnxeElD2+XJvcOUOXDiNgMMZIIlRk/b7J1UEqhKRmcrBDIeUMdyilLAbqrcx6PWMp7rgwu5cH7Ecs8wNDWw==" saltValue="/ElO91fWS5AM/W8oqyC8cw==" spinCount="100000" sheet="1" objects="1" scenarios="1"/>
  <mergeCells count="1">
    <mergeCell ref="B2:D2"/>
  </mergeCells>
  <dataValidations count="2">
    <dataValidation type="list" allowBlank="1" showInputMessage="1" showErrorMessage="1" sqref="C35" xr:uid="{A769AB08-48D4-4B59-8A17-1AD1448860DE}">
      <formula1>"20%,25%"</formula1>
    </dataValidation>
    <dataValidation type="list" allowBlank="1" showInputMessage="1" showErrorMessage="1" sqref="C27" xr:uid="{B10010B2-5773-4593-89BC-A9A80C30D9E6}">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B'!A1" tooltip="Home" display="Ç" xr:uid="{3F890DAF-9876-4F51-B898-2910AC275753}"/>
  </hyperlinks>
  <printOptions horizontalCentered="1"/>
  <pageMargins left="0.7" right="0.7" top="0.75" bottom="0.75" header="0.3" footer="0.3"/>
  <pageSetup paperSize="9" fitToHeight="0" orientation="portrait" horizontalDpi="4294967294" verticalDpi="300" r:id="rId1"/>
  <headerFooter alignWithMargins="0">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9BF0-FD21-4EAA-BCB8-8F721CF37EC8}">
  <sheetPr codeName="Sheet9">
    <tabColor theme="8" tint="0.79998168889431442"/>
    <pageSetUpPr autoPageBreaks="0" fitToPage="1"/>
  </sheetPr>
  <dimension ref="A1:JK219"/>
  <sheetViews>
    <sheetView showGridLines="0" showRowColHeaders="0" workbookViewId="0"/>
  </sheetViews>
  <sheetFormatPr defaultColWidth="5.7109375" defaultRowHeight="20.100000000000001" customHeight="1"/>
  <cols>
    <col min="1" max="1" width="5.7109375" style="43" customWidth="1"/>
    <col min="2" max="2" width="22.85546875" style="43" customWidth="1"/>
    <col min="3" max="3" width="18.5703125" style="43" customWidth="1"/>
    <col min="4" max="4" width="22.85546875" style="43" customWidth="1"/>
    <col min="5" max="5" width="18.5703125" style="43" customWidth="1"/>
    <col min="6" max="6" width="25.7109375" style="43" customWidth="1"/>
    <col min="7" max="9" width="5.7109375" style="43" customWidth="1"/>
    <col min="10" max="10" width="8.42578125" style="43" customWidth="1"/>
    <col min="11" max="16384" width="5.71093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138.75" customHeight="1">
      <c r="A2" s="45"/>
      <c r="B2" s="115">
        <v>45281</v>
      </c>
      <c r="C2" s="115"/>
      <c r="D2" s="115"/>
      <c r="E2" s="115"/>
      <c r="F2" s="115"/>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13" t="s">
        <v>92</v>
      </c>
      <c r="C4" s="113"/>
      <c r="D4" s="113"/>
      <c r="E4" s="113"/>
      <c r="F4" s="113"/>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87" t="s">
        <v>68</v>
      </c>
      <c r="C17" s="44"/>
      <c r="D17" s="44"/>
      <c r="E17" s="44"/>
      <c r="F17" s="44"/>
      <c r="G17" s="45"/>
      <c r="H17" s="45"/>
      <c r="I17" s="45"/>
      <c r="J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91" t="s">
        <v>69</v>
      </c>
      <c r="C18" s="61"/>
      <c r="D18" s="46"/>
      <c r="E18" s="59"/>
      <c r="F18" s="58"/>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C19" s="44"/>
      <c r="D19" s="44"/>
      <c r="E19" s="44"/>
      <c r="F19" s="44"/>
      <c r="G19" s="45"/>
      <c r="H19" s="45"/>
      <c r="I19" s="45"/>
      <c r="J19" s="45"/>
      <c r="K19" s="45"/>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71</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25">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25">
      <c r="A24" s="45"/>
      <c r="B24" s="51" t="s">
        <v>72</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6"/>
      <c r="D27" s="46"/>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6"/>
      <c r="D39" s="46"/>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6"/>
      <c r="D48" s="46"/>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sheetData>
  <sheetProtection algorithmName="SHA-512" hashValue="JGegGR3FthK1sg5Q+naR8vobyciQ17C9VhHNOKA+35qdL3LGF/5BJ+haZLC9kUVos5kFLgsXxqEjmUkwjtwPaw==" saltValue="kRvOKqcgN579/dnwjG3d0A==" spinCount="100000" sheet="1" objects="1" scenarios="1"/>
  <mergeCells count="3">
    <mergeCell ref="B2:F2"/>
    <mergeCell ref="B4:F4"/>
    <mergeCell ref="B21:E22"/>
  </mergeCells>
  <hyperlinks>
    <hyperlink ref="B18" location="'1 FR B'!A1" tooltip="Calculez-le vous-même !" display="} Cliquez ici" xr:uid="{5783116B-5044-416D-BFFC-1C85BD576B52}"/>
  </hyperlinks>
  <pageMargins left="0.75" right="0.75" top="1" bottom="1" header="0.5" footer="0.5"/>
  <pageSetup paperSize="9" orientation="portrait" r:id="rId1"/>
  <headerFooter alignWithMargins="0">
    <oddHeader>&amp;C&amp;Z&amp;F</oddHeader>
    <oddFooter>&amp;C&amp;P/&amp;N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0" ma:contentTypeDescription="Crée un document." ma:contentTypeScope="" ma:versionID="158491e2e4a6b47a92c7102527282660">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f269a6acbbfafa1de611b44a16220f91"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documentManagement>
</p:properties>
</file>

<file path=customXml/itemProps1.xml><?xml version="1.0" encoding="utf-8"?>
<ds:datastoreItem xmlns:ds="http://schemas.openxmlformats.org/officeDocument/2006/customXml" ds:itemID="{F7A02944-F680-4FA1-A569-1687BAB3DDF1}">
  <ds:schemaRefs>
    <ds:schemaRef ds:uri="http://schemas.microsoft.com/sharepoint/v3/contenttype/forms"/>
  </ds:schemaRefs>
</ds:datastoreItem>
</file>

<file path=customXml/itemProps2.xml><?xml version="1.0" encoding="utf-8"?>
<ds:datastoreItem xmlns:ds="http://schemas.openxmlformats.org/officeDocument/2006/customXml" ds:itemID="{7C81ED89-DF5F-4877-A910-295B261FFBD0}"/>
</file>

<file path=customXml/itemProps3.xml><?xml version="1.0" encoding="utf-8"?>
<ds:datastoreItem xmlns:ds="http://schemas.openxmlformats.org/officeDocument/2006/customXml" ds:itemID="{E6872BB1-CB77-4FEE-9F64-F7C259E64D31}">
  <ds:schemaRefs>
    <ds:schemaRef ds:uri="9f1a52dd-c97f-4abb-8a98-4088ff99792c"/>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1100eb2-400f-4abd-90be-61dbc9e47e5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Home</vt:lpstr>
      <vt:lpstr>1</vt:lpstr>
      <vt:lpstr>2</vt:lpstr>
      <vt:lpstr>Home FR</vt:lpstr>
      <vt:lpstr>1 FR</vt:lpstr>
      <vt:lpstr>2 FR</vt:lpstr>
      <vt:lpstr>Home B</vt:lpstr>
      <vt:lpstr>1 B</vt:lpstr>
      <vt:lpstr>Home FR B</vt:lpstr>
      <vt:lpstr>1 FR B</vt:lpstr>
      <vt:lpstr>EDISEC</vt:lpstr>
      <vt:lpstr>'1'!Print_Area</vt:lpstr>
      <vt:lpstr>'1 B'!Print_Area</vt:lpstr>
      <vt:lpstr>'1 FR'!Print_Area</vt:lpstr>
      <vt:lpstr>'1 FR B'!Print_Area</vt:lpstr>
      <vt:lpstr>'2'!Print_Area</vt:lpstr>
      <vt:lpstr>'2 FR'!Print_Area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94194-94430-425622-425639</cp:keywords>
  <cp:lastModifiedBy>Philippe POISMANS</cp:lastModifiedBy>
  <cp:lastPrinted>2023-04-03T14:22:05Z</cp:lastPrinted>
  <dcterms:created xsi:type="dcterms:W3CDTF">2011-03-21T06:44:21Z</dcterms:created>
  <dcterms:modified xsi:type="dcterms:W3CDTF">2024-11-07T09:00:42Z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ies>
</file>